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9440" windowHeight="81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21" i="1"/>
  <c r="B17"/>
  <c r="B18"/>
  <c r="B19" s="1"/>
  <c r="B20" s="1"/>
  <c r="B7"/>
  <c r="B8" s="1"/>
  <c r="B9" s="1"/>
  <c r="B5"/>
  <c r="B11" s="1"/>
  <c r="B16"/>
  <c r="B23" l="1"/>
  <c r="B22"/>
  <c r="B10"/>
  <c r="B24"/>
  <c r="B12"/>
</calcChain>
</file>

<file path=xl/sharedStrings.xml><?xml version="1.0" encoding="utf-8"?>
<sst xmlns="http://schemas.openxmlformats.org/spreadsheetml/2006/main" count="36" uniqueCount="22">
  <si>
    <t>(gallons)</t>
  </si>
  <si>
    <t>Convert to ERUs</t>
  </si>
  <si>
    <t>(ERUs)</t>
  </si>
  <si>
    <t>Find monthly discount in ERUs</t>
  </si>
  <si>
    <t>Find monthly discount in $$</t>
  </si>
  <si>
    <t>($)</t>
  </si>
  <si>
    <t>Find new monthly Stormwater Fee</t>
  </si>
  <si>
    <t>Enter total ERUs billed</t>
  </si>
  <si>
    <t>Original monthly Stormwater Fee</t>
  </si>
  <si>
    <t>Enter retention volume for all BMPs</t>
  </si>
  <si>
    <t>Original monthly IAC</t>
  </si>
  <si>
    <t>Find new monthly IAC</t>
  </si>
  <si>
    <t>Full 55% discount</t>
  </si>
  <si>
    <t>Actual discount amount awarded</t>
  </si>
  <si>
    <t>(%)</t>
  </si>
  <si>
    <t>Full 4% discount</t>
  </si>
  <si>
    <t>Actual Discount Awarded</t>
  </si>
  <si>
    <t>Note: If actual discount awarded is more than 4%, then the customer will be provided the amount shown in the "Full 4% Discount" field</t>
  </si>
  <si>
    <t>Note: If actual discount awarded is more than 55%, then the customer will be provided the amount shown in the "Full 55% Discount" field</t>
  </si>
  <si>
    <t>DDOE'S RIVERSMART REWARDS: MAX DISCOUNT 55%</t>
  </si>
  <si>
    <t>DC WATER'S CLEAN RIVERS IAC INCENTIVE PROGRAM: MAX DISCOUNT 4%</t>
  </si>
  <si>
    <r>
      <rPr>
        <b/>
        <sz val="11"/>
        <color theme="0"/>
        <rFont val="Calibri"/>
        <family val="2"/>
        <scheme val="minor"/>
      </rPr>
      <t xml:space="preserve">INSTRUCTIONS: </t>
    </r>
    <r>
      <rPr>
        <sz val="11"/>
        <color theme="0"/>
        <rFont val="Calibri"/>
        <family val="2"/>
        <scheme val="minor"/>
      </rPr>
      <t>This spreadsheet will help you to approximate the monthly discount that you will receive from both the RiverSmart Rewards discount program and Clean Rivers Impervious Surface Area Charge (IAC) Incentive Program. The discount calculation is imbedded into this spreadsheet. You only need to enter information into the two yellow cells. That is - (1) the total number of ERUs you are billed and (2) the total retention volume for all the BMPs on site. To determine the retention volume for BMPs, consult DDOE's Stormwater Management Guidebook. You may need to consult an engineer. Without an accurate retention volume, DDOE cannot provide you with a discount. An example discount calculation is already imbedded in this spreadsheet. Simply type over the numbers in the yellow cells to determine your approximate discount.</t>
    </r>
  </si>
</sst>
</file>

<file path=xl/styles.xml><?xml version="1.0" encoding="utf-8"?>
<styleSheet xmlns="http://schemas.openxmlformats.org/spreadsheetml/2006/main">
  <numFmts count="2">
    <numFmt numFmtId="44" formatCode="_(&quot;$&quot;* #,##0.00_);_(&quot;$&quot;* \(#,##0.00\);_(&quot;$&quot;* &quot;-&quot;??_);_(@_)"/>
    <numFmt numFmtId="43" formatCode="_(* #,##0.00_);_(* \(#,##0.00\);_(* &quot;-&quot;??_);_(@_)"/>
  </numFmts>
  <fonts count="6">
    <font>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sz val="11"/>
      <color theme="0"/>
      <name val="Calibri"/>
      <family val="2"/>
      <scheme val="minor"/>
    </font>
    <font>
      <b/>
      <sz val="11"/>
      <color theme="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1" tint="4.9989318521683403E-2"/>
        <bgColor indexed="64"/>
      </patternFill>
    </fill>
    <fill>
      <patternFill patternType="solid">
        <fgColor theme="0"/>
        <bgColor indexed="64"/>
      </patternFill>
    </fill>
  </fills>
  <borders count="1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0" fillId="0" borderId="6" xfId="0" applyBorder="1"/>
    <xf numFmtId="0" fontId="0" fillId="0" borderId="5" xfId="0" applyBorder="1"/>
    <xf numFmtId="0" fontId="0" fillId="0" borderId="7" xfId="0" applyBorder="1"/>
    <xf numFmtId="0" fontId="0" fillId="0" borderId="8" xfId="0" applyBorder="1"/>
    <xf numFmtId="0" fontId="4" fillId="4" borderId="5" xfId="0" applyFont="1" applyFill="1" applyBorder="1"/>
    <xf numFmtId="44" fontId="4" fillId="4" borderId="0" xfId="0" applyNumberFormat="1" applyFont="1" applyFill="1"/>
    <xf numFmtId="0" fontId="4" fillId="4" borderId="0" xfId="0" applyFont="1" applyFill="1"/>
    <xf numFmtId="9" fontId="4" fillId="4" borderId="0" xfId="3" applyFont="1" applyFill="1"/>
    <xf numFmtId="0" fontId="4" fillId="4" borderId="10" xfId="0" applyFont="1" applyFill="1" applyBorder="1"/>
    <xf numFmtId="9" fontId="4" fillId="4" borderId="9" xfId="3" applyFont="1" applyFill="1" applyBorder="1"/>
    <xf numFmtId="0" fontId="4" fillId="4" borderId="1" xfId="0" applyFont="1" applyFill="1" applyBorder="1"/>
    <xf numFmtId="44" fontId="4" fillId="4" borderId="1" xfId="0" applyNumberFormat="1" applyFont="1" applyFill="1" applyBorder="1"/>
    <xf numFmtId="0" fontId="4" fillId="4" borderId="8" xfId="0" applyFont="1" applyFill="1" applyBorder="1"/>
    <xf numFmtId="0" fontId="4" fillId="4" borderId="9" xfId="0" applyFont="1" applyFill="1" applyBorder="1"/>
    <xf numFmtId="2" fontId="3" fillId="3" borderId="0" xfId="0" applyNumberFormat="1" applyFont="1" applyFill="1" applyBorder="1"/>
    <xf numFmtId="2" fontId="0" fillId="2" borderId="1" xfId="1" applyNumberFormat="1" applyFont="1" applyFill="1" applyBorder="1"/>
    <xf numFmtId="2" fontId="0" fillId="3" borderId="0" xfId="2" applyNumberFormat="1" applyFont="1" applyFill="1" applyBorder="1"/>
    <xf numFmtId="2" fontId="0" fillId="2" borderId="0" xfId="0" applyNumberFormat="1" applyFill="1" applyBorder="1"/>
    <xf numFmtId="2" fontId="0" fillId="2" borderId="0" xfId="1" applyNumberFormat="1" applyFont="1" applyFill="1" applyBorder="1"/>
    <xf numFmtId="2" fontId="3" fillId="2" borderId="0" xfId="0" applyNumberFormat="1" applyFont="1" applyFill="1" applyBorder="1"/>
    <xf numFmtId="2" fontId="0" fillId="2" borderId="0" xfId="2" applyNumberFormat="1" applyFont="1" applyFill="1" applyBorder="1"/>
    <xf numFmtId="0" fontId="4" fillId="4" borderId="3" xfId="0" applyFont="1" applyFill="1" applyBorder="1" applyAlignment="1">
      <alignment wrapText="1"/>
    </xf>
    <xf numFmtId="0" fontId="4" fillId="4" borderId="0" xfId="0" applyFont="1" applyFill="1" applyBorder="1" applyAlignment="1">
      <alignment wrapText="1"/>
    </xf>
    <xf numFmtId="0" fontId="4" fillId="4" borderId="0" xfId="0" applyFont="1" applyFill="1" applyAlignment="1">
      <alignment wrapText="1"/>
    </xf>
    <xf numFmtId="0" fontId="4" fillId="5" borderId="0" xfId="0" applyFont="1" applyFill="1" applyAlignment="1">
      <alignment wrapText="1"/>
    </xf>
    <xf numFmtId="0" fontId="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6" borderId="11" xfId="0" applyFont="1" applyFill="1" applyBorder="1" applyAlignment="1">
      <alignment wrapText="1"/>
    </xf>
    <xf numFmtId="0" fontId="4" fillId="6" borderId="9" xfId="0" applyFont="1" applyFill="1" applyBorder="1" applyAlignment="1">
      <alignment wrapText="1"/>
    </xf>
    <xf numFmtId="0" fontId="4" fillId="6" borderId="10" xfId="0" applyFont="1" applyFill="1" applyBorder="1" applyAlignment="1">
      <alignment wrapText="1"/>
    </xf>
    <xf numFmtId="0" fontId="0" fillId="0" borderId="11" xfId="0" applyFill="1" applyBorder="1" applyAlignment="1"/>
    <xf numFmtId="0" fontId="0" fillId="0" borderId="9" xfId="0" applyBorder="1" applyAlignment="1"/>
    <xf numFmtId="0" fontId="0" fillId="0" borderId="10" xfId="0" applyBorder="1" applyAlignment="1"/>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25"/>
  <sheetViews>
    <sheetView tabSelected="1" workbookViewId="0">
      <selection activeCell="E5" sqref="E5"/>
    </sheetView>
  </sheetViews>
  <sheetFormatPr defaultRowHeight="15"/>
  <cols>
    <col min="1" max="1" width="55.5703125" customWidth="1"/>
    <col min="2" max="2" width="12.5703125" customWidth="1"/>
  </cols>
  <sheetData>
    <row r="1" spans="1:3" ht="172.5" customHeight="1">
      <c r="A1" s="25" t="s">
        <v>21</v>
      </c>
      <c r="B1" s="25"/>
      <c r="C1" s="25"/>
    </row>
    <row r="2" spans="1:3" ht="15" customHeight="1">
      <c r="A2" s="29"/>
      <c r="B2" s="30"/>
      <c r="C2" s="31"/>
    </row>
    <row r="3" spans="1:3" ht="15.75">
      <c r="A3" s="26" t="s">
        <v>19</v>
      </c>
      <c r="B3" s="27"/>
      <c r="C3" s="28"/>
    </row>
    <row r="4" spans="1:3">
      <c r="A4" s="2" t="s">
        <v>7</v>
      </c>
      <c r="B4" s="15">
        <v>0</v>
      </c>
      <c r="C4" s="1" t="s">
        <v>2</v>
      </c>
    </row>
    <row r="5" spans="1:3">
      <c r="A5" s="3" t="s">
        <v>8</v>
      </c>
      <c r="B5" s="16">
        <f>ROUND(B4*2.67, 2)</f>
        <v>0</v>
      </c>
      <c r="C5" s="4" t="s">
        <v>5</v>
      </c>
    </row>
    <row r="6" spans="1:3">
      <c r="A6" s="2" t="s">
        <v>9</v>
      </c>
      <c r="B6" s="17">
        <v>0</v>
      </c>
      <c r="C6" s="1" t="s">
        <v>0</v>
      </c>
    </row>
    <row r="7" spans="1:3">
      <c r="A7" s="2" t="s">
        <v>1</v>
      </c>
      <c r="B7" s="18">
        <f>ROUND(B6/710.75, 2)</f>
        <v>0</v>
      </c>
      <c r="C7" s="1" t="s">
        <v>2</v>
      </c>
    </row>
    <row r="8" spans="1:3">
      <c r="A8" s="2" t="s">
        <v>3</v>
      </c>
      <c r="B8" s="18">
        <f>ROUND(B7*0.55, 2)</f>
        <v>0</v>
      </c>
      <c r="C8" s="1" t="s">
        <v>2</v>
      </c>
    </row>
    <row r="9" spans="1:3">
      <c r="A9" s="2" t="s">
        <v>4</v>
      </c>
      <c r="B9" s="19">
        <f>ROUND(B8*2.67, 2)</f>
        <v>0</v>
      </c>
      <c r="C9" s="1" t="s">
        <v>5</v>
      </c>
    </row>
    <row r="10" spans="1:3">
      <c r="A10" s="3" t="s">
        <v>6</v>
      </c>
      <c r="B10" s="16">
        <f>ROUND(B5-B9, 2)</f>
        <v>0</v>
      </c>
      <c r="C10" s="4" t="s">
        <v>5</v>
      </c>
    </row>
    <row r="11" spans="1:3">
      <c r="A11" s="5" t="s">
        <v>12</v>
      </c>
      <c r="B11" s="6">
        <f>ROUND(0.55*B5, 2)</f>
        <v>0</v>
      </c>
      <c r="C11" s="7" t="s">
        <v>5</v>
      </c>
    </row>
    <row r="12" spans="1:3">
      <c r="A12" s="5" t="s">
        <v>13</v>
      </c>
      <c r="B12" s="8" t="e">
        <f>B9/B5</f>
        <v>#DIV/0!</v>
      </c>
      <c r="C12" s="7" t="s">
        <v>14</v>
      </c>
    </row>
    <row r="13" spans="1:3" ht="48" customHeight="1">
      <c r="A13" s="23" t="s">
        <v>18</v>
      </c>
      <c r="B13" s="24"/>
      <c r="C13" s="24"/>
    </row>
    <row r="14" spans="1:3">
      <c r="A14" s="32"/>
      <c r="B14" s="33"/>
      <c r="C14" s="34"/>
    </row>
    <row r="15" spans="1:3" ht="15.75">
      <c r="A15" s="26" t="s">
        <v>20</v>
      </c>
      <c r="B15" s="27"/>
      <c r="C15" s="28"/>
    </row>
    <row r="16" spans="1:3">
      <c r="A16" s="2" t="s">
        <v>7</v>
      </c>
      <c r="B16" s="20">
        <f>B4</f>
        <v>0</v>
      </c>
      <c r="C16" s="1" t="s">
        <v>2</v>
      </c>
    </row>
    <row r="17" spans="1:3">
      <c r="A17" s="3" t="s">
        <v>10</v>
      </c>
      <c r="B17" s="16">
        <f>ROUND(B16*11.85, 2)</f>
        <v>0</v>
      </c>
      <c r="C17" s="4"/>
    </row>
    <row r="18" spans="1:3">
      <c r="A18" s="2" t="s">
        <v>9</v>
      </c>
      <c r="B18" s="21">
        <f>B6</f>
        <v>0</v>
      </c>
      <c r="C18" s="1" t="s">
        <v>0</v>
      </c>
    </row>
    <row r="19" spans="1:3">
      <c r="A19" s="2" t="s">
        <v>1</v>
      </c>
      <c r="B19" s="18">
        <f>ROUND(B18/710.75, 2)</f>
        <v>0</v>
      </c>
      <c r="C19" s="1" t="s">
        <v>2</v>
      </c>
    </row>
    <row r="20" spans="1:3">
      <c r="A20" s="2" t="s">
        <v>3</v>
      </c>
      <c r="B20" s="18">
        <f>ROUND(B19*0.04, 2)</f>
        <v>0</v>
      </c>
      <c r="C20" s="1" t="s">
        <v>2</v>
      </c>
    </row>
    <row r="21" spans="1:3">
      <c r="A21" s="2" t="s">
        <v>4</v>
      </c>
      <c r="B21" s="19">
        <f>ROUND(B20*11.85, 2)</f>
        <v>0</v>
      </c>
      <c r="C21" s="1"/>
    </row>
    <row r="22" spans="1:3">
      <c r="A22" s="2" t="s">
        <v>11</v>
      </c>
      <c r="B22" s="19">
        <f>ROUND(B17-B21, 2)</f>
        <v>0</v>
      </c>
      <c r="C22" s="1"/>
    </row>
    <row r="23" spans="1:3">
      <c r="A23" s="11" t="s">
        <v>15</v>
      </c>
      <c r="B23" s="12">
        <f>ROUND(B17*0.04, 2)</f>
        <v>0</v>
      </c>
      <c r="C23" s="13"/>
    </row>
    <row r="24" spans="1:3">
      <c r="A24" s="14" t="s">
        <v>16</v>
      </c>
      <c r="B24" s="10" t="e">
        <f>B21/B17</f>
        <v>#DIV/0!</v>
      </c>
      <c r="C24" s="9"/>
    </row>
    <row r="25" spans="1:3" ht="45.75" customHeight="1">
      <c r="A25" s="22" t="s">
        <v>17</v>
      </c>
      <c r="B25" s="22"/>
      <c r="C25" s="22"/>
    </row>
  </sheetData>
  <mergeCells count="7">
    <mergeCell ref="A25:C25"/>
    <mergeCell ref="A13:C13"/>
    <mergeCell ref="A1:C1"/>
    <mergeCell ref="A3:C3"/>
    <mergeCell ref="A2:C2"/>
    <mergeCell ref="A15:C15"/>
    <mergeCell ref="A14:C1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DC Government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DC User</cp:lastModifiedBy>
  <dcterms:created xsi:type="dcterms:W3CDTF">2013-07-10T15:33:01Z</dcterms:created>
  <dcterms:modified xsi:type="dcterms:W3CDTF">2014-03-21T17:19:14Z</dcterms:modified>
</cp:coreProperties>
</file>