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45" windowWidth="15960" windowHeight="18075"/>
  </bookViews>
  <sheets>
    <sheet name="Disclaimer" sheetId="3" r:id="rId1"/>
    <sheet name="Instructions for use" sheetId="4" r:id="rId2"/>
    <sheet name="Maintenance Cost Calculator" sheetId="1" r:id="rId3"/>
  </sheets>
  <calcPr calcId="145621"/>
</workbook>
</file>

<file path=xl/calcChain.xml><?xml version="1.0" encoding="utf-8"?>
<calcChain xmlns="http://schemas.openxmlformats.org/spreadsheetml/2006/main">
  <c r="I8" i="1" l="1"/>
  <c r="H8" i="1"/>
  <c r="H12" i="1"/>
  <c r="I12" i="1"/>
  <c r="H13" i="1"/>
  <c r="I13" i="1"/>
  <c r="H14" i="1"/>
  <c r="I14" i="1"/>
  <c r="H15" i="1"/>
  <c r="I15" i="1"/>
  <c r="H16" i="1"/>
  <c r="I16" i="1"/>
  <c r="H17" i="1"/>
  <c r="I17" i="1"/>
  <c r="H19" i="1"/>
  <c r="I19" i="1"/>
  <c r="H20" i="1"/>
  <c r="I20" i="1"/>
  <c r="H21" i="1"/>
  <c r="I21" i="1"/>
  <c r="I11" i="1"/>
  <c r="H11" i="1"/>
  <c r="I10" i="1"/>
  <c r="H10" i="1"/>
  <c r="I9" i="1"/>
  <c r="H9" i="1"/>
  <c r="I7" i="1"/>
  <c r="H7" i="1"/>
  <c r="G31" i="1"/>
  <c r="C25" i="1" l="1"/>
  <c r="H31" i="1" s="1"/>
  <c r="J33" i="1" s="1"/>
  <c r="C38" i="1" s="1"/>
  <c r="C26" i="1"/>
  <c r="I31" i="1" s="1"/>
  <c r="J34" i="1" s="1"/>
  <c r="G11" i="1"/>
  <c r="J11" i="1" s="1"/>
  <c r="G12" i="1"/>
  <c r="J12" i="1" s="1"/>
  <c r="G13" i="1"/>
  <c r="J13" i="1" s="1"/>
  <c r="G14" i="1"/>
  <c r="J14" i="1" s="1"/>
  <c r="G15" i="1"/>
  <c r="J15" i="1" s="1"/>
  <c r="G16" i="1"/>
  <c r="J16" i="1" s="1"/>
  <c r="G17" i="1"/>
  <c r="J17" i="1" s="1"/>
  <c r="G19" i="1"/>
  <c r="J19" i="1" s="1"/>
  <c r="G20" i="1"/>
  <c r="J20" i="1" s="1"/>
  <c r="G21" i="1"/>
  <c r="J21" i="1" s="1"/>
  <c r="G10" i="1"/>
  <c r="J10" i="1" s="1"/>
  <c r="G9" i="1"/>
  <c r="J9" i="1" s="1"/>
  <c r="G8" i="1"/>
  <c r="J8" i="1" s="1"/>
  <c r="G7" i="1"/>
  <c r="J7" i="1" s="1"/>
  <c r="C27" i="1" l="1"/>
  <c r="C39" i="1"/>
  <c r="J31" i="1" l="1"/>
  <c r="J35" i="1" s="1"/>
  <c r="C40" i="1" l="1"/>
</calcChain>
</file>

<file path=xl/sharedStrings.xml><?xml version="1.0" encoding="utf-8"?>
<sst xmlns="http://schemas.openxmlformats.org/spreadsheetml/2006/main" count="70" uniqueCount="54">
  <si>
    <t>Item</t>
  </si>
  <si>
    <t>Quantity</t>
  </si>
  <si>
    <t>Unit</t>
  </si>
  <si>
    <t>CY</t>
  </si>
  <si>
    <t>EA</t>
  </si>
  <si>
    <t>Average Unit Cost</t>
  </si>
  <si>
    <t>Low Unit Cost</t>
  </si>
  <si>
    <t>High Unit Cost</t>
  </si>
  <si>
    <t xml:space="preserve">Low End Project Cost </t>
  </si>
  <si>
    <t xml:space="preserve">High End Project Cost </t>
  </si>
  <si>
    <t xml:space="preserve">Average Project Cost </t>
  </si>
  <si>
    <t>Other Potential Costs</t>
  </si>
  <si>
    <t>Low Price</t>
  </si>
  <si>
    <t>High Price</t>
  </si>
  <si>
    <t>Average Unit Price</t>
  </si>
  <si>
    <t>Lowest Total Cost</t>
  </si>
  <si>
    <t>Highest Total Cost</t>
  </si>
  <si>
    <t>Average Total Cost</t>
  </si>
  <si>
    <t>Mobilization (5% of project cost)</t>
  </si>
  <si>
    <t>Low End Taxes</t>
  </si>
  <si>
    <t>High End Taxes</t>
  </si>
  <si>
    <t>Average Taxes</t>
  </si>
  <si>
    <t>Low End TOTAL Project Cost</t>
  </si>
  <si>
    <t>High End TOTAL Project Cost</t>
  </si>
  <si>
    <t>AVERAGE TOTAL Project Cost</t>
  </si>
  <si>
    <t>Vacuum Truck with Operator</t>
  </si>
  <si>
    <t>Field Supervisor</t>
  </si>
  <si>
    <t>Confined Space Laborer</t>
  </si>
  <si>
    <t>Stormceptor Cleaning</t>
  </si>
  <si>
    <t>Baysaver Cleaning</t>
  </si>
  <si>
    <t>Oil Grit Separator Cleaning</t>
  </si>
  <si>
    <t>Underground Detention Cleaning</t>
  </si>
  <si>
    <t>Stormfilter System Cleaning</t>
  </si>
  <si>
    <t>Stormfilter Cartridge Replacement (in addition to cleaning price)</t>
  </si>
  <si>
    <t>Underground Sandfilter System Cleaning</t>
  </si>
  <si>
    <t>Underground Sandfilter Partial Restoration</t>
  </si>
  <si>
    <t>Underground Sandfilter Full Restoration</t>
  </si>
  <si>
    <t>Disposal (Liquid)</t>
  </si>
  <si>
    <t>Disposal (Solid)</t>
  </si>
  <si>
    <t>HR</t>
  </si>
  <si>
    <t>GAL</t>
  </si>
  <si>
    <t>TON</t>
  </si>
  <si>
    <t>Grey Infrastructure Facilities</t>
  </si>
  <si>
    <t>DOEE - Grey Infrastructure Maintenance Unit Cost Sheet</t>
  </si>
  <si>
    <t xml:space="preserve">Hourly Labor Rates </t>
  </si>
  <si>
    <t xml:space="preserve">Disclaimer: </t>
  </si>
  <si>
    <t>None of the figures or information provided in the calculator constitutes a quote, or binding agreement. All figures are indicative estimates only and should not be relied upon to make any decisions.</t>
  </si>
  <si>
    <t>Instructions for how to use the calculator:</t>
  </si>
  <si>
    <r>
      <t xml:space="preserve">• </t>
    </r>
    <r>
      <rPr>
        <sz val="11"/>
        <rFont val="Calibri"/>
        <family val="2"/>
      </rPr>
      <t>User enters quantities required for each material into the blank cells, the model calculates costs based on default pricing for Grey Infrastructure line items.  Quantity cells can be changed by the user, unit price cells are locked. Values must be entered into all relevant cells to calculate costing information.</t>
    </r>
  </si>
  <si>
    <t xml:space="preserve">• The tool calculates maintenance cost for grey infrastructure and includes costs of  material, delivery, labour, equipment (rental, operating and operator costs), hauling and disposal. The cost of design is not included. </t>
  </si>
  <si>
    <t>• The costs are based on 2018 pricing, add inflation if necessary.</t>
  </si>
  <si>
    <t xml:space="preserve">• The costs are for maintenance only.  </t>
  </si>
  <si>
    <r>
      <t>This calculator has been designed to provide a quick and easy indication of the maintenance costs associated with Grey Infrastructure of a</t>
    </r>
    <r>
      <rPr>
        <sz val="11"/>
        <color rgb="FF000000"/>
        <rFont val="Calibri"/>
        <family val="2"/>
      </rPr>
      <t> generic value</t>
    </r>
    <r>
      <rPr>
        <b/>
        <sz val="11"/>
        <color theme="1"/>
        <rFont val="Calibri"/>
        <family val="2"/>
      </rPr>
      <t>.</t>
    </r>
  </si>
  <si>
    <t xml:space="preserve">Owners wanting to receive an actual quote should contact one of our registered grey infrastructure construction firms and request a more detailed price estimate based on additional information that they will seek from you.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</si>
</sst>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 &quot;&quot;$&quot;* #,##0.00&quot; &quot;;&quot; &quot;&quot;$&quot;* \(#,##0.00\);&quot; &quot;&quot;$&quot;* &quot;-&quot;??&quot; &quot;"/>
  </numFmts>
  <fonts count="24" x14ac:knownFonts="1">
    <font>
      <sz val="11"/>
      <color indexed="8"/>
      <name val="Calibri"/>
    </font>
    <font>
      <b/>
      <u/>
      <sz val="20"/>
      <color indexed="8"/>
      <name val="Calibri"/>
    </font>
    <font>
      <sz val="10"/>
      <color indexed="11"/>
      <name val="Calibri"/>
    </font>
    <font>
      <sz val="10"/>
      <color indexed="8"/>
      <name val="Calibri"/>
    </font>
    <font>
      <b/>
      <sz val="12"/>
      <color indexed="8"/>
      <name val="Calibri"/>
    </font>
    <font>
      <b/>
      <sz val="16"/>
      <color indexed="8"/>
      <name val="Calibri"/>
    </font>
    <font>
      <b/>
      <sz val="11"/>
      <color indexed="8"/>
      <name val="Calibri"/>
    </font>
    <font>
      <sz val="11"/>
      <color indexed="8"/>
      <name val="Calibri"/>
    </font>
    <font>
      <sz val="11"/>
      <name val="Helvetica"/>
      <family val="2"/>
      <scheme val="minor"/>
    </font>
    <font>
      <sz val="11"/>
      <color indexed="8"/>
      <name val="Calibri"/>
      <family val="2"/>
    </font>
    <font>
      <b/>
      <sz val="11"/>
      <color indexed="8"/>
      <name val="Calibri"/>
      <family val="2"/>
    </font>
    <font>
      <b/>
      <sz val="11"/>
      <color theme="1"/>
      <name val="Helvetica"/>
      <family val="2"/>
      <scheme val="minor"/>
    </font>
    <font>
      <b/>
      <sz val="12"/>
      <color theme="1"/>
      <name val="Helvetica"/>
      <family val="2"/>
      <scheme val="minor"/>
    </font>
    <font>
      <b/>
      <sz val="10"/>
      <color theme="1"/>
      <name val="Helvetica"/>
      <family val="2"/>
      <scheme val="minor"/>
    </font>
    <font>
      <b/>
      <u/>
      <sz val="20"/>
      <color indexed="8"/>
      <name val="Calibri"/>
      <family val="2"/>
    </font>
    <font>
      <sz val="11"/>
      <name val="Calibri"/>
      <family val="2"/>
    </font>
    <font>
      <b/>
      <u/>
      <sz val="12"/>
      <color theme="1"/>
      <name val="Helvetica"/>
      <family val="2"/>
      <scheme val="minor"/>
    </font>
    <font>
      <sz val="11"/>
      <color theme="9" tint="-0.249977111117893"/>
      <name val="Helvetica"/>
      <family val="2"/>
      <scheme val="minor"/>
    </font>
    <font>
      <b/>
      <sz val="11"/>
      <name val="Calibri"/>
      <family val="2"/>
    </font>
    <font>
      <b/>
      <sz val="11"/>
      <color rgb="FF002060"/>
      <name val="Calibri"/>
      <family val="2"/>
    </font>
    <font>
      <sz val="11"/>
      <color theme="1"/>
      <name val="Calibri"/>
      <family val="2"/>
    </font>
    <font>
      <b/>
      <u/>
      <sz val="16"/>
      <color theme="1"/>
      <name val="Helvetica"/>
      <family val="2"/>
      <scheme val="minor"/>
    </font>
    <font>
      <sz val="11"/>
      <color rgb="FF000000"/>
      <name val="Calibri"/>
      <family val="2"/>
    </font>
    <font>
      <b/>
      <sz val="11"/>
      <color theme="1"/>
      <name val="Calibri"/>
      <family val="2"/>
    </font>
  </fonts>
  <fills count="9">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theme="6" tint="0.79998168889431442"/>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6" tint="0.59999389629810485"/>
        <bgColor indexed="64"/>
      </patternFill>
    </fill>
  </fills>
  <borders count="24">
    <border>
      <left/>
      <right/>
      <top/>
      <bottom/>
      <diagonal/>
    </border>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8"/>
      </right>
      <top/>
      <bottom/>
      <diagonal/>
    </border>
  </borders>
  <cellStyleXfs count="2">
    <xf numFmtId="0" fontId="0" fillId="0" borderId="0" applyNumberFormat="0" applyFill="0" applyBorder="0" applyProtection="0"/>
    <xf numFmtId="44" fontId="7" fillId="0" borderId="0" applyFont="0" applyFill="0" applyBorder="0" applyAlignment="0" applyProtection="0"/>
  </cellStyleXfs>
  <cellXfs count="93">
    <xf numFmtId="0" fontId="0" fillId="0" borderId="0" xfId="0" applyFont="1" applyAlignment="1"/>
    <xf numFmtId="0" fontId="0" fillId="0" borderId="0" xfId="0" applyNumberFormat="1" applyFont="1" applyAlignment="1"/>
    <xf numFmtId="0" fontId="3" fillId="2" borderId="1" xfId="0" applyNumberFormat="1" applyFont="1" applyFill="1" applyBorder="1" applyAlignment="1">
      <alignment horizontal="center"/>
    </xf>
    <xf numFmtId="0" fontId="1" fillId="2" borderId="1" xfId="0" applyNumberFormat="1" applyFont="1" applyFill="1" applyBorder="1" applyAlignment="1">
      <alignment horizontal="center"/>
    </xf>
    <xf numFmtId="0" fontId="3" fillId="2" borderId="1" xfId="0" applyNumberFormat="1" applyFont="1" applyFill="1" applyBorder="1" applyAlignment="1"/>
    <xf numFmtId="0" fontId="0" fillId="2" borderId="1" xfId="0" applyNumberFormat="1" applyFont="1" applyFill="1" applyBorder="1" applyAlignment="1"/>
    <xf numFmtId="49" fontId="4" fillId="2" borderId="2" xfId="0" applyNumberFormat="1" applyFont="1" applyFill="1" applyBorder="1" applyAlignment="1"/>
    <xf numFmtId="0" fontId="5" fillId="2" borderId="2" xfId="0" applyNumberFormat="1" applyFont="1" applyFill="1" applyBorder="1" applyAlignment="1"/>
    <xf numFmtId="0" fontId="0" fillId="2" borderId="2" xfId="0" applyNumberFormat="1" applyFont="1" applyFill="1" applyBorder="1" applyAlignment="1"/>
    <xf numFmtId="49" fontId="6" fillId="3" borderId="3" xfId="0" applyNumberFormat="1" applyFont="1" applyFill="1" applyBorder="1" applyAlignment="1">
      <alignment horizontal="center"/>
    </xf>
    <xf numFmtId="49" fontId="0" fillId="0" borderId="3" xfId="0" applyNumberFormat="1" applyFont="1" applyBorder="1" applyAlignment="1">
      <alignment horizontal="center"/>
    </xf>
    <xf numFmtId="0" fontId="0" fillId="2" borderId="4" xfId="0" applyNumberFormat="1" applyFont="1" applyFill="1" applyBorder="1" applyAlignment="1"/>
    <xf numFmtId="0" fontId="0" fillId="0" borderId="0" xfId="0" applyNumberFormat="1" applyFont="1" applyAlignment="1"/>
    <xf numFmtId="44" fontId="8" fillId="0" borderId="5" xfId="1" applyFont="1" applyBorder="1" applyAlignment="1">
      <alignment horizontal="center"/>
    </xf>
    <xf numFmtId="164" fontId="7" fillId="0" borderId="3" xfId="0" applyNumberFormat="1" applyFont="1" applyBorder="1" applyAlignment="1">
      <alignment horizontal="center"/>
    </xf>
    <xf numFmtId="0" fontId="0" fillId="4" borderId="6" xfId="0" applyFill="1" applyBorder="1"/>
    <xf numFmtId="0" fontId="12" fillId="5" borderId="7" xfId="0" applyFont="1" applyFill="1" applyBorder="1" applyAlignment="1">
      <alignment horizontal="center"/>
    </xf>
    <xf numFmtId="0" fontId="0" fillId="4" borderId="10" xfId="0" applyFill="1" applyBorder="1"/>
    <xf numFmtId="0" fontId="12" fillId="6" borderId="7" xfId="0" applyFont="1" applyFill="1" applyBorder="1" applyAlignment="1">
      <alignment horizontal="center"/>
    </xf>
    <xf numFmtId="0" fontId="0" fillId="4" borderId="1" xfId="0" applyFill="1" applyBorder="1"/>
    <xf numFmtId="0" fontId="12" fillId="4" borderId="1" xfId="0" applyFont="1" applyFill="1" applyBorder="1" applyAlignment="1">
      <alignment horizontal="left"/>
    </xf>
    <xf numFmtId="0" fontId="11" fillId="7" borderId="11" xfId="0" applyFont="1" applyFill="1" applyBorder="1" applyAlignment="1">
      <alignment horizontal="center"/>
    </xf>
    <xf numFmtId="0" fontId="11" fillId="7" borderId="12" xfId="0" applyFont="1" applyFill="1" applyBorder="1" applyAlignment="1">
      <alignment horizontal="center"/>
    </xf>
    <xf numFmtId="0" fontId="13" fillId="7" borderId="12" xfId="0" applyFont="1" applyFill="1" applyBorder="1" applyAlignment="1">
      <alignment horizontal="center"/>
    </xf>
    <xf numFmtId="0" fontId="13" fillId="7" borderId="13" xfId="0" applyFont="1" applyFill="1" applyBorder="1" applyAlignment="1">
      <alignment horizontal="center"/>
    </xf>
    <xf numFmtId="0" fontId="13" fillId="7" borderId="11" xfId="0" applyFont="1" applyFill="1" applyBorder="1" applyAlignment="1">
      <alignment horizontal="center"/>
    </xf>
    <xf numFmtId="0" fontId="11" fillId="7" borderId="13" xfId="0" applyFont="1" applyFill="1" applyBorder="1" applyAlignment="1">
      <alignment horizontal="center"/>
    </xf>
    <xf numFmtId="0" fontId="0" fillId="0" borderId="14" xfId="0" applyBorder="1" applyAlignment="1">
      <alignment horizontal="left"/>
    </xf>
    <xf numFmtId="0" fontId="0" fillId="0" borderId="5" xfId="0" applyBorder="1"/>
    <xf numFmtId="9" fontId="0" fillId="0" borderId="5" xfId="1" applyNumberFormat="1" applyFont="1" applyBorder="1"/>
    <xf numFmtId="9" fontId="0" fillId="0" borderId="15" xfId="1" applyNumberFormat="1" applyFont="1" applyBorder="1"/>
    <xf numFmtId="44" fontId="0" fillId="0" borderId="14" xfId="0" applyNumberFormat="1" applyBorder="1"/>
    <xf numFmtId="44" fontId="0" fillId="0" borderId="5" xfId="0" applyNumberFormat="1" applyBorder="1"/>
    <xf numFmtId="44" fontId="0" fillId="0" borderId="15" xfId="0" applyNumberFormat="1" applyBorder="1"/>
    <xf numFmtId="44" fontId="11" fillId="5" borderId="9" xfId="0" applyNumberFormat="1" applyFont="1" applyFill="1" applyBorder="1"/>
    <xf numFmtId="44" fontId="11" fillId="6" borderId="9" xfId="0" applyNumberFormat="1" applyFont="1" applyFill="1" applyBorder="1"/>
    <xf numFmtId="0" fontId="11" fillId="4" borderId="1" xfId="0" applyFont="1" applyFill="1" applyBorder="1" applyAlignment="1">
      <alignment horizontal="center"/>
    </xf>
    <xf numFmtId="0" fontId="0" fillId="4" borderId="17" xfId="0" applyFill="1" applyBorder="1"/>
    <xf numFmtId="0" fontId="0" fillId="4" borderId="18" xfId="0" applyFill="1" applyBorder="1" applyAlignment="1">
      <alignment horizontal="left"/>
    </xf>
    <xf numFmtId="0" fontId="0" fillId="4" borderId="18" xfId="0" applyFill="1" applyBorder="1"/>
    <xf numFmtId="44" fontId="0" fillId="4" borderId="18" xfId="1" applyFont="1" applyFill="1" applyBorder="1"/>
    <xf numFmtId="44" fontId="0" fillId="4" borderId="18" xfId="0" applyNumberFormat="1" applyFill="1" applyBorder="1"/>
    <xf numFmtId="0" fontId="0" fillId="4" borderId="19" xfId="0" applyFill="1" applyBorder="1"/>
    <xf numFmtId="0" fontId="0" fillId="4" borderId="1" xfId="0" applyFont="1" applyFill="1" applyBorder="1" applyAlignment="1"/>
    <xf numFmtId="0" fontId="0" fillId="4" borderId="1" xfId="0" applyNumberFormat="1" applyFont="1" applyFill="1" applyBorder="1" applyAlignment="1"/>
    <xf numFmtId="49" fontId="0" fillId="4" borderId="1" xfId="0" applyNumberFormat="1" applyFont="1" applyFill="1" applyBorder="1" applyAlignment="1"/>
    <xf numFmtId="0" fontId="0" fillId="2" borderId="20" xfId="0" applyNumberFormat="1" applyFont="1" applyFill="1" applyBorder="1" applyAlignment="1"/>
    <xf numFmtId="0" fontId="0" fillId="2" borderId="21" xfId="0" applyNumberFormat="1" applyFont="1" applyFill="1" applyBorder="1" applyAlignment="1"/>
    <xf numFmtId="0" fontId="0" fillId="4" borderId="21" xfId="0" applyFont="1" applyFill="1" applyBorder="1" applyAlignment="1"/>
    <xf numFmtId="0" fontId="0" fillId="4" borderId="22" xfId="0" applyFont="1" applyFill="1" applyBorder="1" applyAlignment="1"/>
    <xf numFmtId="49" fontId="2" fillId="2" borderId="6" xfId="0" applyNumberFormat="1" applyFont="1" applyFill="1" applyBorder="1" applyAlignment="1">
      <alignment horizontal="left"/>
    </xf>
    <xf numFmtId="0" fontId="0" fillId="4" borderId="10" xfId="0" applyFont="1" applyFill="1" applyBorder="1" applyAlignment="1"/>
    <xf numFmtId="49" fontId="2" fillId="2" borderId="6" xfId="0" applyNumberFormat="1" applyFont="1" applyFill="1" applyBorder="1" applyAlignment="1"/>
    <xf numFmtId="0" fontId="0" fillId="2" borderId="6" xfId="0" applyNumberFormat="1" applyFont="1" applyFill="1" applyBorder="1" applyAlignment="1"/>
    <xf numFmtId="0" fontId="0" fillId="2" borderId="23" xfId="0" applyNumberFormat="1" applyFont="1" applyFill="1" applyBorder="1" applyAlignment="1"/>
    <xf numFmtId="0" fontId="0" fillId="4" borderId="10" xfId="0" applyNumberFormat="1" applyFont="1" applyFill="1" applyBorder="1" applyAlignment="1"/>
    <xf numFmtId="0" fontId="0" fillId="0" borderId="5" xfId="0" applyFont="1" applyBorder="1" applyAlignment="1"/>
    <xf numFmtId="0" fontId="9" fillId="0" borderId="5" xfId="0" applyFont="1" applyBorder="1" applyAlignment="1"/>
    <xf numFmtId="0" fontId="9" fillId="0" borderId="5" xfId="0" applyFont="1" applyFill="1" applyBorder="1" applyAlignment="1"/>
    <xf numFmtId="44" fontId="0" fillId="0" borderId="5" xfId="1" applyFont="1" applyBorder="1" applyAlignment="1"/>
    <xf numFmtId="0" fontId="0" fillId="0" borderId="5" xfId="0" applyFont="1" applyBorder="1" applyAlignment="1">
      <alignment horizontal="center"/>
    </xf>
    <xf numFmtId="0" fontId="9" fillId="0" borderId="5" xfId="0" applyFont="1" applyBorder="1" applyAlignment="1">
      <alignment horizontal="center"/>
    </xf>
    <xf numFmtId="0" fontId="9" fillId="0" borderId="5" xfId="0" applyFont="1" applyFill="1" applyBorder="1" applyAlignment="1">
      <alignment horizontal="center"/>
    </xf>
    <xf numFmtId="49" fontId="10" fillId="7" borderId="3" xfId="0" applyNumberFormat="1" applyFont="1" applyFill="1" applyBorder="1" applyAlignment="1">
      <alignment horizontal="center"/>
    </xf>
    <xf numFmtId="44" fontId="15" fillId="0" borderId="5" xfId="1" applyFont="1" applyBorder="1" applyAlignment="1"/>
    <xf numFmtId="0" fontId="16" fillId="8" borderId="0" xfId="0" applyFont="1" applyFill="1" applyAlignment="1">
      <alignment vertical="center"/>
    </xf>
    <xf numFmtId="0" fontId="9" fillId="8" borderId="0" xfId="0" applyFont="1" applyFill="1" applyAlignment="1">
      <alignment wrapText="1"/>
    </xf>
    <xf numFmtId="0" fontId="0" fillId="8" borderId="0" xfId="0" applyFill="1"/>
    <xf numFmtId="0" fontId="17" fillId="8" borderId="0" xfId="0" applyFont="1" applyFill="1"/>
    <xf numFmtId="0" fontId="18" fillId="8" borderId="1" xfId="0" quotePrefix="1" applyFont="1" applyFill="1" applyBorder="1" applyAlignment="1">
      <alignment vertical="top" wrapText="1"/>
    </xf>
    <xf numFmtId="0" fontId="19" fillId="8" borderId="1" xfId="0" quotePrefix="1" applyFont="1" applyFill="1" applyBorder="1" applyAlignment="1">
      <alignment vertical="top" wrapText="1"/>
    </xf>
    <xf numFmtId="0" fontId="15" fillId="8" borderId="1" xfId="0" quotePrefix="1" applyFont="1" applyFill="1" applyBorder="1" applyAlignment="1">
      <alignment vertical="center" wrapText="1"/>
    </xf>
    <xf numFmtId="0" fontId="21" fillId="8" borderId="0" xfId="0" applyFont="1" applyFill="1"/>
    <xf numFmtId="0" fontId="20" fillId="8" borderId="0" xfId="0" applyFont="1" applyFill="1" applyAlignment="1">
      <alignment vertical="center" wrapText="1"/>
    </xf>
    <xf numFmtId="0" fontId="9" fillId="8" borderId="1" xfId="0" quotePrefix="1" applyFont="1" applyFill="1" applyBorder="1" applyAlignment="1">
      <alignment vertical="top" wrapText="1"/>
    </xf>
    <xf numFmtId="0" fontId="20" fillId="8" borderId="1" xfId="0" quotePrefix="1" applyFont="1" applyFill="1" applyBorder="1" applyAlignment="1">
      <alignment vertical="top" wrapText="1"/>
    </xf>
    <xf numFmtId="0" fontId="9" fillId="8" borderId="1" xfId="0" quotePrefix="1" applyFont="1" applyFill="1" applyBorder="1" applyAlignment="1">
      <alignment vertical="center" wrapText="1"/>
    </xf>
    <xf numFmtId="0" fontId="20" fillId="8" borderId="1" xfId="0" quotePrefix="1" applyFont="1" applyFill="1" applyBorder="1" applyAlignment="1">
      <alignment vertical="center" wrapText="1"/>
    </xf>
    <xf numFmtId="9" fontId="11" fillId="5" borderId="16" xfId="1" applyNumberFormat="1" applyFont="1" applyFill="1" applyBorder="1" applyAlignment="1">
      <alignment horizontal="center"/>
    </xf>
    <xf numFmtId="9" fontId="11" fillId="5" borderId="8" xfId="1" applyNumberFormat="1" applyFont="1" applyFill="1" applyBorder="1" applyAlignment="1">
      <alignment horizontal="center"/>
    </xf>
    <xf numFmtId="9" fontId="11" fillId="5" borderId="9" xfId="1" applyNumberFormat="1" applyFont="1" applyFill="1" applyBorder="1" applyAlignment="1">
      <alignment horizontal="center"/>
    </xf>
    <xf numFmtId="9" fontId="11" fillId="6" borderId="16" xfId="1" applyNumberFormat="1" applyFont="1" applyFill="1" applyBorder="1" applyAlignment="1">
      <alignment horizontal="center"/>
    </xf>
    <xf numFmtId="9" fontId="11" fillId="6" borderId="8" xfId="1" applyNumberFormat="1" applyFont="1" applyFill="1" applyBorder="1" applyAlignment="1">
      <alignment horizontal="center"/>
    </xf>
    <xf numFmtId="9" fontId="11" fillId="6" borderId="9" xfId="1" applyNumberFormat="1" applyFont="1" applyFill="1" applyBorder="1" applyAlignment="1">
      <alignment horizontal="center"/>
    </xf>
    <xf numFmtId="44" fontId="11" fillId="5" borderId="8" xfId="1" applyFont="1" applyFill="1" applyBorder="1" applyAlignment="1">
      <alignment horizontal="center" vertical="center"/>
    </xf>
    <xf numFmtId="44" fontId="11" fillId="5" borderId="9" xfId="1" applyFont="1" applyFill="1" applyBorder="1" applyAlignment="1">
      <alignment horizontal="center" vertical="center"/>
    </xf>
    <xf numFmtId="44" fontId="11" fillId="6" borderId="8" xfId="1" applyFont="1" applyFill="1" applyBorder="1" applyAlignment="1">
      <alignment horizontal="center" vertical="center"/>
    </xf>
    <xf numFmtId="44" fontId="11" fillId="6" borderId="9" xfId="1" applyFont="1" applyFill="1" applyBorder="1" applyAlignment="1">
      <alignment horizontal="center" vertical="center"/>
    </xf>
    <xf numFmtId="49" fontId="14" fillId="2" borderId="21" xfId="0" applyNumberFormat="1" applyFont="1" applyFill="1" applyBorder="1" applyAlignment="1">
      <alignment horizontal="center"/>
    </xf>
    <xf numFmtId="0" fontId="1" fillId="2" borderId="21" xfId="0" applyNumberFormat="1" applyFont="1" applyFill="1" applyBorder="1" applyAlignment="1">
      <alignment horizontal="center"/>
    </xf>
    <xf numFmtId="44" fontId="11" fillId="5" borderId="16" xfId="1" applyFont="1" applyFill="1" applyBorder="1" applyAlignment="1">
      <alignment horizontal="center" vertical="center"/>
    </xf>
    <xf numFmtId="0" fontId="0" fillId="0" borderId="3" xfId="0" applyNumberFormat="1" applyFont="1" applyBorder="1" applyAlignment="1" applyProtection="1">
      <alignment horizontal="center"/>
      <protection locked="0"/>
    </xf>
    <xf numFmtId="0" fontId="0" fillId="0" borderId="5" xfId="0" applyBorder="1" applyProtection="1">
      <protection locked="0"/>
    </xf>
  </cellXfs>
  <cellStyles count="2">
    <cellStyle name="Currency" xfId="1" builtinId="4"/>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EAF1DD"/>
      <rgbColor rgb="FFAAAAAA"/>
      <rgbColor rgb="FFFF0000"/>
      <rgbColor rgb="FFFDE9D9"/>
      <rgbColor rgb="FF748C42"/>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tabSelected="1" workbookViewId="0">
      <selection activeCell="A13" sqref="A13"/>
    </sheetView>
  </sheetViews>
  <sheetFormatPr defaultRowHeight="15" x14ac:dyDescent="0.25"/>
  <cols>
    <col min="1" max="1" width="91.7109375" customWidth="1"/>
  </cols>
  <sheetData>
    <row r="1" spans="1:1" ht="15.75" x14ac:dyDescent="0.25">
      <c r="A1" s="65" t="s">
        <v>45</v>
      </c>
    </row>
    <row r="2" spans="1:1" ht="48" customHeight="1" x14ac:dyDescent="0.25">
      <c r="A2" s="73" t="s">
        <v>52</v>
      </c>
    </row>
    <row r="3" spans="1:1" ht="50.25" customHeight="1" x14ac:dyDescent="0.25">
      <c r="A3" s="73" t="s">
        <v>46</v>
      </c>
    </row>
    <row r="4" spans="1:1" ht="45" customHeight="1" x14ac:dyDescent="0.25">
      <c r="A4" s="66" t="s">
        <v>53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A28" sqref="A28"/>
    </sheetView>
  </sheetViews>
  <sheetFormatPr defaultRowHeight="15" x14ac:dyDescent="0.25"/>
  <cols>
    <col min="1" max="1" width="80.7109375" customWidth="1"/>
    <col min="3" max="3" width="9" customWidth="1"/>
  </cols>
  <sheetData>
    <row r="1" spans="1:3" ht="20.25" x14ac:dyDescent="0.3">
      <c r="A1" s="72" t="s">
        <v>47</v>
      </c>
      <c r="B1" s="67"/>
      <c r="C1" s="67"/>
    </row>
    <row r="2" spans="1:3" x14ac:dyDescent="0.25">
      <c r="A2" s="68"/>
      <c r="B2" s="67"/>
      <c r="C2" s="67"/>
    </row>
    <row r="3" spans="1:3" x14ac:dyDescent="0.25">
      <c r="A3" s="67"/>
      <c r="B3" s="67"/>
      <c r="C3" s="67"/>
    </row>
    <row r="4" spans="1:3" x14ac:dyDescent="0.25">
      <c r="A4" s="67"/>
      <c r="B4" s="67"/>
      <c r="C4" s="67"/>
    </row>
    <row r="5" spans="1:3" ht="63" customHeight="1" x14ac:dyDescent="0.25">
      <c r="A5" s="69" t="s">
        <v>48</v>
      </c>
      <c r="B5" s="70"/>
      <c r="C5" s="70"/>
    </row>
    <row r="6" spans="1:3" ht="49.5" customHeight="1" x14ac:dyDescent="0.25">
      <c r="A6" s="71" t="s">
        <v>49</v>
      </c>
      <c r="B6" s="71"/>
      <c r="C6" s="71"/>
    </row>
    <row r="7" spans="1:3" x14ac:dyDescent="0.25">
      <c r="A7" s="74" t="s">
        <v>50</v>
      </c>
      <c r="B7" s="75"/>
      <c r="C7" s="75"/>
    </row>
    <row r="8" spans="1:3" x14ac:dyDescent="0.25">
      <c r="A8" s="76" t="s">
        <v>51</v>
      </c>
      <c r="B8" s="77"/>
      <c r="C8" s="77"/>
    </row>
  </sheetData>
  <mergeCells count="2">
    <mergeCell ref="A7:C7"/>
    <mergeCell ref="A8:C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X42"/>
  <sheetViews>
    <sheetView showGridLines="0" topLeftCell="B4" workbookViewId="0">
      <selection activeCell="C17" sqref="C17"/>
    </sheetView>
  </sheetViews>
  <sheetFormatPr defaultColWidth="8.85546875" defaultRowHeight="15" customHeight="1" x14ac:dyDescent="0.25"/>
  <cols>
    <col min="1" max="1" width="5.5703125" style="1" customWidth="1"/>
    <col min="2" max="2" width="66.42578125" style="1" customWidth="1"/>
    <col min="3" max="3" width="10.28515625" style="1" customWidth="1"/>
    <col min="4" max="4" width="8.85546875" style="1" customWidth="1"/>
    <col min="5" max="5" width="23.85546875" style="12" customWidth="1"/>
    <col min="6" max="6" width="25.85546875" style="12" customWidth="1"/>
    <col min="7" max="7" width="19.7109375" style="1" customWidth="1"/>
    <col min="8" max="8" width="19.28515625" style="1" customWidth="1"/>
    <col min="9" max="9" width="32.28515625" style="1" customWidth="1"/>
    <col min="10" max="10" width="32.140625" style="1" customWidth="1"/>
    <col min="11" max="11" width="10.42578125" style="1" customWidth="1"/>
    <col min="12" max="258" width="8.85546875" style="1" customWidth="1"/>
  </cols>
  <sheetData>
    <row r="1" spans="1:11" ht="33" customHeight="1" x14ac:dyDescent="0.4">
      <c r="A1" s="46"/>
      <c r="B1" s="88" t="s">
        <v>43</v>
      </c>
      <c r="C1" s="89"/>
      <c r="D1" s="89"/>
      <c r="E1" s="89"/>
      <c r="F1" s="89"/>
      <c r="G1" s="89"/>
      <c r="H1" s="47"/>
      <c r="I1" s="48"/>
      <c r="J1" s="48"/>
      <c r="K1" s="49"/>
    </row>
    <row r="2" spans="1:11" ht="19.5" customHeight="1" x14ac:dyDescent="0.4">
      <c r="A2" s="50"/>
      <c r="B2" s="2"/>
      <c r="C2" s="3"/>
      <c r="D2" s="3"/>
      <c r="E2" s="3"/>
      <c r="F2" s="3"/>
      <c r="G2" s="3"/>
      <c r="H2" s="5"/>
      <c r="I2" s="43"/>
      <c r="J2" s="43"/>
      <c r="K2" s="51"/>
    </row>
    <row r="3" spans="1:11" ht="14.25" customHeight="1" x14ac:dyDescent="0.4">
      <c r="A3" s="52"/>
      <c r="B3" s="4"/>
      <c r="C3" s="3"/>
      <c r="D3" s="3"/>
      <c r="E3" s="3"/>
      <c r="F3" s="3"/>
      <c r="G3" s="3"/>
      <c r="H3" s="5"/>
      <c r="I3" s="43"/>
      <c r="J3" s="43"/>
      <c r="K3" s="51"/>
    </row>
    <row r="4" spans="1:11" ht="15" customHeight="1" x14ac:dyDescent="0.25">
      <c r="A4" s="53"/>
      <c r="B4" s="5"/>
      <c r="C4" s="5"/>
      <c r="D4" s="5"/>
      <c r="E4" s="5"/>
      <c r="F4" s="5"/>
      <c r="G4" s="5"/>
      <c r="H4" s="5"/>
      <c r="I4" s="43"/>
      <c r="J4" s="43"/>
      <c r="K4" s="51"/>
    </row>
    <row r="5" spans="1:11" ht="21" customHeight="1" thickBot="1" x14ac:dyDescent="0.4">
      <c r="A5" s="53"/>
      <c r="B5" s="6" t="s">
        <v>42</v>
      </c>
      <c r="C5" s="7"/>
      <c r="D5" s="8"/>
      <c r="E5" s="8"/>
      <c r="F5" s="8"/>
      <c r="G5" s="8"/>
      <c r="H5" s="5"/>
      <c r="I5" s="43"/>
      <c r="J5" s="43"/>
      <c r="K5" s="51"/>
    </row>
    <row r="6" spans="1:11" ht="15" customHeight="1" x14ac:dyDescent="0.25">
      <c r="A6" s="54"/>
      <c r="B6" s="9" t="s">
        <v>0</v>
      </c>
      <c r="C6" s="9" t="s">
        <v>1</v>
      </c>
      <c r="D6" s="9" t="s">
        <v>2</v>
      </c>
      <c r="E6" s="9" t="s">
        <v>6</v>
      </c>
      <c r="F6" s="9" t="s">
        <v>7</v>
      </c>
      <c r="G6" s="9" t="s">
        <v>5</v>
      </c>
      <c r="H6" s="25" t="s">
        <v>15</v>
      </c>
      <c r="I6" s="23" t="s">
        <v>16</v>
      </c>
      <c r="J6" s="26" t="s">
        <v>17</v>
      </c>
      <c r="K6" s="51"/>
    </row>
    <row r="7" spans="1:11" ht="15" customHeight="1" x14ac:dyDescent="0.25">
      <c r="A7" s="54"/>
      <c r="B7" s="57" t="s">
        <v>28</v>
      </c>
      <c r="C7" s="91"/>
      <c r="D7" s="61" t="s">
        <v>4</v>
      </c>
      <c r="E7" s="59">
        <v>3000</v>
      </c>
      <c r="F7" s="59">
        <v>9000</v>
      </c>
      <c r="G7" s="14">
        <f t="shared" ref="G7:G21" si="0">(E7+F7)/2</f>
        <v>6000</v>
      </c>
      <c r="H7" s="31">
        <f>C7*E7</f>
        <v>0</v>
      </c>
      <c r="I7" s="32">
        <f>C7*F7</f>
        <v>0</v>
      </c>
      <c r="J7" s="33">
        <f t="shared" ref="J7:J11" si="1">C7*G7</f>
        <v>0</v>
      </c>
      <c r="K7" s="51"/>
    </row>
    <row r="8" spans="1:11" ht="15" customHeight="1" x14ac:dyDescent="0.25">
      <c r="A8" s="54"/>
      <c r="B8" s="57" t="s">
        <v>29</v>
      </c>
      <c r="C8" s="91"/>
      <c r="D8" s="61" t="s">
        <v>4</v>
      </c>
      <c r="E8" s="59">
        <v>3000</v>
      </c>
      <c r="F8" s="59">
        <v>6000</v>
      </c>
      <c r="G8" s="14">
        <f t="shared" si="0"/>
        <v>4500</v>
      </c>
      <c r="H8" s="31">
        <f>C8*E8</f>
        <v>0</v>
      </c>
      <c r="I8" s="32">
        <f>C8*F8</f>
        <v>0</v>
      </c>
      <c r="J8" s="33">
        <f>C8*G8</f>
        <v>0</v>
      </c>
      <c r="K8" s="51"/>
    </row>
    <row r="9" spans="1:11" ht="15" customHeight="1" x14ac:dyDescent="0.25">
      <c r="A9" s="54"/>
      <c r="B9" s="57" t="s">
        <v>30</v>
      </c>
      <c r="C9" s="91"/>
      <c r="D9" s="61" t="s">
        <v>4</v>
      </c>
      <c r="E9" s="59">
        <v>3000</v>
      </c>
      <c r="F9" s="59">
        <v>7000</v>
      </c>
      <c r="G9" s="14">
        <f t="shared" si="0"/>
        <v>5000</v>
      </c>
      <c r="H9" s="31">
        <f t="shared" ref="H9:H11" si="2">C9*E9</f>
        <v>0</v>
      </c>
      <c r="I9" s="32">
        <f t="shared" ref="I9:I11" si="3">C9*F9</f>
        <v>0</v>
      </c>
      <c r="J9" s="33">
        <f t="shared" si="1"/>
        <v>0</v>
      </c>
      <c r="K9" s="51"/>
    </row>
    <row r="10" spans="1:11" ht="15" customHeight="1" x14ac:dyDescent="0.25">
      <c r="A10" s="54"/>
      <c r="B10" s="58" t="s">
        <v>31</v>
      </c>
      <c r="C10" s="91"/>
      <c r="D10" s="62" t="s">
        <v>3</v>
      </c>
      <c r="E10" s="59">
        <v>950</v>
      </c>
      <c r="F10" s="59">
        <v>1010</v>
      </c>
      <c r="G10" s="14">
        <f t="shared" si="0"/>
        <v>980</v>
      </c>
      <c r="H10" s="31">
        <f t="shared" si="2"/>
        <v>0</v>
      </c>
      <c r="I10" s="32">
        <f t="shared" si="3"/>
        <v>0</v>
      </c>
      <c r="J10" s="33">
        <f t="shared" si="1"/>
        <v>0</v>
      </c>
      <c r="K10" s="51"/>
    </row>
    <row r="11" spans="1:11" ht="15" customHeight="1" x14ac:dyDescent="0.25">
      <c r="A11" s="54"/>
      <c r="B11" s="58" t="s">
        <v>32</v>
      </c>
      <c r="C11" s="91"/>
      <c r="D11" s="62" t="s">
        <v>4</v>
      </c>
      <c r="E11" s="59">
        <v>2200</v>
      </c>
      <c r="F11" s="64">
        <v>5200</v>
      </c>
      <c r="G11" s="14">
        <f t="shared" si="0"/>
        <v>3700</v>
      </c>
      <c r="H11" s="31">
        <f t="shared" si="2"/>
        <v>0</v>
      </c>
      <c r="I11" s="32">
        <f t="shared" si="3"/>
        <v>0</v>
      </c>
      <c r="J11" s="33">
        <f t="shared" si="1"/>
        <v>0</v>
      </c>
      <c r="K11" s="51"/>
    </row>
    <row r="12" spans="1:11" ht="15" customHeight="1" x14ac:dyDescent="0.25">
      <c r="A12" s="54"/>
      <c r="B12" s="58" t="s">
        <v>33</v>
      </c>
      <c r="C12" s="91"/>
      <c r="D12" s="62" t="s">
        <v>4</v>
      </c>
      <c r="E12" s="59">
        <v>500</v>
      </c>
      <c r="F12" s="59">
        <v>550</v>
      </c>
      <c r="G12" s="14">
        <f t="shared" si="0"/>
        <v>525</v>
      </c>
      <c r="H12" s="31">
        <f t="shared" ref="H12:H21" si="4">C12*E12</f>
        <v>0</v>
      </c>
      <c r="I12" s="32">
        <f t="shared" ref="I12:I21" si="5">C12*F12</f>
        <v>0</v>
      </c>
      <c r="J12" s="33">
        <f t="shared" ref="J12:J21" si="6">C12*G12</f>
        <v>0</v>
      </c>
      <c r="K12" s="51"/>
    </row>
    <row r="13" spans="1:11" ht="15" customHeight="1" x14ac:dyDescent="0.25">
      <c r="A13" s="54"/>
      <c r="B13" s="58" t="s">
        <v>34</v>
      </c>
      <c r="C13" s="91"/>
      <c r="D13" s="62" t="s">
        <v>4</v>
      </c>
      <c r="E13" s="59">
        <v>6500</v>
      </c>
      <c r="F13" s="64">
        <v>38000</v>
      </c>
      <c r="G13" s="14">
        <f t="shared" si="0"/>
        <v>22250</v>
      </c>
      <c r="H13" s="31">
        <f t="shared" si="4"/>
        <v>0</v>
      </c>
      <c r="I13" s="32">
        <f t="shared" si="5"/>
        <v>0</v>
      </c>
      <c r="J13" s="33">
        <f t="shared" si="6"/>
        <v>0</v>
      </c>
      <c r="K13" s="51"/>
    </row>
    <row r="14" spans="1:11" ht="15" customHeight="1" x14ac:dyDescent="0.25">
      <c r="A14" s="54"/>
      <c r="B14" s="58" t="s">
        <v>35</v>
      </c>
      <c r="C14" s="91"/>
      <c r="D14" s="62" t="s">
        <v>3</v>
      </c>
      <c r="E14" s="59">
        <v>700</v>
      </c>
      <c r="F14" s="59">
        <v>900</v>
      </c>
      <c r="G14" s="14">
        <f t="shared" si="0"/>
        <v>800</v>
      </c>
      <c r="H14" s="31">
        <f t="shared" si="4"/>
        <v>0</v>
      </c>
      <c r="I14" s="32">
        <f t="shared" si="5"/>
        <v>0</v>
      </c>
      <c r="J14" s="33">
        <f t="shared" si="6"/>
        <v>0</v>
      </c>
      <c r="K14" s="51"/>
    </row>
    <row r="15" spans="1:11" ht="15" customHeight="1" x14ac:dyDescent="0.25">
      <c r="A15" s="54"/>
      <c r="B15" s="58" t="s">
        <v>36</v>
      </c>
      <c r="C15" s="91"/>
      <c r="D15" s="62" t="s">
        <v>3</v>
      </c>
      <c r="E15" s="59">
        <v>800</v>
      </c>
      <c r="F15" s="59">
        <v>1000</v>
      </c>
      <c r="G15" s="14">
        <f t="shared" si="0"/>
        <v>900</v>
      </c>
      <c r="H15" s="31">
        <f t="shared" si="4"/>
        <v>0</v>
      </c>
      <c r="I15" s="32">
        <f t="shared" si="5"/>
        <v>0</v>
      </c>
      <c r="J15" s="33">
        <f t="shared" si="6"/>
        <v>0</v>
      </c>
      <c r="K15" s="51"/>
    </row>
    <row r="16" spans="1:11" ht="15" customHeight="1" x14ac:dyDescent="0.25">
      <c r="A16" s="54"/>
      <c r="B16" s="57" t="s">
        <v>37</v>
      </c>
      <c r="C16" s="91"/>
      <c r="D16" s="61" t="s">
        <v>40</v>
      </c>
      <c r="E16" s="59">
        <v>1</v>
      </c>
      <c r="F16" s="59">
        <v>2</v>
      </c>
      <c r="G16" s="14">
        <f t="shared" si="0"/>
        <v>1.5</v>
      </c>
      <c r="H16" s="31">
        <f t="shared" si="4"/>
        <v>0</v>
      </c>
      <c r="I16" s="32">
        <f t="shared" si="5"/>
        <v>0</v>
      </c>
      <c r="J16" s="33">
        <f t="shared" si="6"/>
        <v>0</v>
      </c>
      <c r="K16" s="51"/>
    </row>
    <row r="17" spans="1:258" ht="15" customHeight="1" x14ac:dyDescent="0.25">
      <c r="A17" s="54"/>
      <c r="B17" s="57" t="s">
        <v>38</v>
      </c>
      <c r="C17" s="91"/>
      <c r="D17" s="61" t="s">
        <v>41</v>
      </c>
      <c r="E17" s="59">
        <v>400</v>
      </c>
      <c r="F17" s="59">
        <v>500</v>
      </c>
      <c r="G17" s="14">
        <f t="shared" si="0"/>
        <v>450</v>
      </c>
      <c r="H17" s="31">
        <f t="shared" si="4"/>
        <v>0</v>
      </c>
      <c r="I17" s="32">
        <f t="shared" si="5"/>
        <v>0</v>
      </c>
      <c r="J17" s="33">
        <f t="shared" si="6"/>
        <v>0</v>
      </c>
      <c r="K17" s="51"/>
    </row>
    <row r="18" spans="1:258" ht="15" customHeight="1" x14ac:dyDescent="0.25">
      <c r="A18" s="54"/>
      <c r="B18" s="63" t="s">
        <v>44</v>
      </c>
      <c r="C18" s="91"/>
      <c r="D18" s="10"/>
      <c r="E18" s="13"/>
      <c r="F18" s="13"/>
      <c r="G18" s="14"/>
      <c r="H18" s="31"/>
      <c r="I18" s="32"/>
      <c r="J18" s="33"/>
      <c r="K18" s="51"/>
    </row>
    <row r="19" spans="1:258" ht="15" customHeight="1" x14ac:dyDescent="0.25">
      <c r="A19" s="54"/>
      <c r="B19" s="56" t="s">
        <v>25</v>
      </c>
      <c r="C19" s="91"/>
      <c r="D19" s="60" t="s">
        <v>39</v>
      </c>
      <c r="E19" s="59">
        <v>400</v>
      </c>
      <c r="F19" s="59">
        <v>450</v>
      </c>
      <c r="G19" s="14">
        <f t="shared" si="0"/>
        <v>425</v>
      </c>
      <c r="H19" s="31">
        <f t="shared" si="4"/>
        <v>0</v>
      </c>
      <c r="I19" s="32">
        <f t="shared" si="5"/>
        <v>0</v>
      </c>
      <c r="J19" s="33">
        <f t="shared" si="6"/>
        <v>0</v>
      </c>
      <c r="K19" s="51"/>
    </row>
    <row r="20" spans="1:258" ht="15" customHeight="1" x14ac:dyDescent="0.25">
      <c r="A20" s="54"/>
      <c r="B20" s="56" t="s">
        <v>26</v>
      </c>
      <c r="C20" s="91"/>
      <c r="D20" s="60" t="s">
        <v>39</v>
      </c>
      <c r="E20" s="59">
        <v>100</v>
      </c>
      <c r="F20" s="59">
        <v>150</v>
      </c>
      <c r="G20" s="14">
        <f t="shared" si="0"/>
        <v>125</v>
      </c>
      <c r="H20" s="31">
        <f t="shared" si="4"/>
        <v>0</v>
      </c>
      <c r="I20" s="32">
        <f t="shared" si="5"/>
        <v>0</v>
      </c>
      <c r="J20" s="33">
        <f t="shared" si="6"/>
        <v>0</v>
      </c>
      <c r="K20" s="51"/>
    </row>
    <row r="21" spans="1:258" ht="15" customHeight="1" x14ac:dyDescent="0.25">
      <c r="A21" s="54"/>
      <c r="B21" s="56" t="s">
        <v>27</v>
      </c>
      <c r="C21" s="91"/>
      <c r="D21" s="60" t="s">
        <v>39</v>
      </c>
      <c r="E21" s="59">
        <v>75</v>
      </c>
      <c r="F21" s="59">
        <v>125</v>
      </c>
      <c r="G21" s="14">
        <f t="shared" si="0"/>
        <v>100</v>
      </c>
      <c r="H21" s="31">
        <f t="shared" si="4"/>
        <v>0</v>
      </c>
      <c r="I21" s="32">
        <f t="shared" si="5"/>
        <v>0</v>
      </c>
      <c r="J21" s="33">
        <f t="shared" si="6"/>
        <v>0</v>
      </c>
      <c r="K21" s="51"/>
    </row>
    <row r="22" spans="1:258" ht="15" customHeight="1" x14ac:dyDescent="0.25">
      <c r="A22" s="53"/>
      <c r="B22" s="11"/>
      <c r="C22" s="11"/>
      <c r="D22" s="11"/>
      <c r="E22" s="45"/>
      <c r="F22" s="45"/>
      <c r="G22" s="11"/>
      <c r="H22" s="5"/>
      <c r="I22" s="45"/>
      <c r="J22" s="45"/>
      <c r="K22" s="51"/>
    </row>
    <row r="23" spans="1:258" ht="15" customHeight="1" x14ac:dyDescent="0.25">
      <c r="A23" s="53"/>
      <c r="B23" s="5"/>
      <c r="C23" s="5"/>
      <c r="D23" s="5"/>
      <c r="E23" s="5"/>
      <c r="F23" s="5"/>
      <c r="G23" s="5"/>
      <c r="H23" s="5"/>
      <c r="I23" s="44"/>
      <c r="J23" s="44"/>
      <c r="K23" s="55"/>
    </row>
    <row r="24" spans="1:258" ht="15" customHeight="1" thickBot="1" x14ac:dyDescent="0.3">
      <c r="A24" s="53"/>
      <c r="B24" s="5"/>
      <c r="C24" s="5"/>
      <c r="D24" s="5"/>
      <c r="E24" s="5"/>
      <c r="F24" s="5"/>
      <c r="G24" s="5"/>
      <c r="H24" s="5"/>
      <c r="I24" s="44"/>
      <c r="J24" s="44"/>
      <c r="K24" s="55"/>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row>
    <row r="25" spans="1:258" ht="15" customHeight="1" thickBot="1" x14ac:dyDescent="0.3">
      <c r="A25" s="15"/>
      <c r="B25" s="16" t="s">
        <v>8</v>
      </c>
      <c r="C25" s="90">
        <f>SUM(H7:H21)</f>
        <v>0</v>
      </c>
      <c r="D25" s="84"/>
      <c r="E25" s="84"/>
      <c r="F25" s="84"/>
      <c r="G25" s="84"/>
      <c r="H25" s="84"/>
      <c r="I25" s="84"/>
      <c r="J25" s="85"/>
      <c r="K25" s="17"/>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row>
    <row r="26" spans="1:258" ht="15" customHeight="1" thickBot="1" x14ac:dyDescent="0.3">
      <c r="A26" s="15"/>
      <c r="B26" s="16" t="s">
        <v>9</v>
      </c>
      <c r="C26" s="90">
        <f>SUM(I7:I21)</f>
        <v>0</v>
      </c>
      <c r="D26" s="84"/>
      <c r="E26" s="84"/>
      <c r="F26" s="84"/>
      <c r="G26" s="84"/>
      <c r="H26" s="84"/>
      <c r="I26" s="84"/>
      <c r="J26" s="85"/>
      <c r="K26" s="17"/>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row>
    <row r="27" spans="1:258" ht="15" customHeight="1" thickBot="1" x14ac:dyDescent="0.3">
      <c r="A27" s="15"/>
      <c r="B27" s="18" t="s">
        <v>10</v>
      </c>
      <c r="C27" s="90">
        <f>SUM(J7:J21)</f>
        <v>0</v>
      </c>
      <c r="D27" s="84"/>
      <c r="E27" s="84"/>
      <c r="F27" s="84"/>
      <c r="G27" s="84"/>
      <c r="H27" s="84"/>
      <c r="I27" s="84"/>
      <c r="J27" s="85"/>
      <c r="K27" s="17"/>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row>
    <row r="28" spans="1:258" ht="15" customHeight="1" x14ac:dyDescent="0.25">
      <c r="A28" s="15"/>
      <c r="B28" s="19"/>
      <c r="C28" s="19"/>
      <c r="D28" s="19"/>
      <c r="E28" s="19"/>
      <c r="F28" s="19"/>
      <c r="G28" s="19"/>
      <c r="H28" s="19"/>
      <c r="I28" s="19"/>
      <c r="J28" s="19"/>
      <c r="K28" s="17"/>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row>
    <row r="29" spans="1:258" ht="15" customHeight="1" thickBot="1" x14ac:dyDescent="0.3">
      <c r="A29" s="15"/>
      <c r="B29" s="20" t="s">
        <v>11</v>
      </c>
      <c r="C29" s="19"/>
      <c r="D29" s="19"/>
      <c r="E29" s="19"/>
      <c r="F29" s="19"/>
      <c r="G29" s="19"/>
      <c r="H29" s="19"/>
      <c r="I29" s="19"/>
      <c r="J29" s="19"/>
      <c r="K29" s="17"/>
    </row>
    <row r="30" spans="1:258" ht="15.95" customHeight="1" x14ac:dyDescent="0.25">
      <c r="A30" s="15"/>
      <c r="B30" s="21" t="s">
        <v>0</v>
      </c>
      <c r="C30" s="22" t="s">
        <v>1</v>
      </c>
      <c r="D30" s="22" t="s">
        <v>2</v>
      </c>
      <c r="E30" s="23" t="s">
        <v>12</v>
      </c>
      <c r="F30" s="23" t="s">
        <v>13</v>
      </c>
      <c r="G30" s="24" t="s">
        <v>14</v>
      </c>
      <c r="H30" s="25" t="s">
        <v>15</v>
      </c>
      <c r="I30" s="23" t="s">
        <v>16</v>
      </c>
      <c r="J30" s="26" t="s">
        <v>17</v>
      </c>
      <c r="K30" s="17"/>
    </row>
    <row r="31" spans="1:258" ht="15.6" customHeight="1" x14ac:dyDescent="0.25">
      <c r="A31" s="15"/>
      <c r="B31" s="27" t="s">
        <v>18</v>
      </c>
      <c r="C31" s="92"/>
      <c r="D31" s="28" t="s">
        <v>4</v>
      </c>
      <c r="E31" s="29">
        <v>0.04</v>
      </c>
      <c r="F31" s="29">
        <v>0.06</v>
      </c>
      <c r="G31" s="30">
        <f>(E31+F31)/2</f>
        <v>0.05</v>
      </c>
      <c r="H31" s="31">
        <f>C25*E31</f>
        <v>0</v>
      </c>
      <c r="I31" s="32">
        <f>C26*F31</f>
        <v>0</v>
      </c>
      <c r="J31" s="33">
        <f>C27*G31</f>
        <v>0</v>
      </c>
      <c r="K31" s="17"/>
    </row>
    <row r="32" spans="1:258" ht="15" customHeight="1" thickBot="1" x14ac:dyDescent="0.3">
      <c r="A32" s="15"/>
      <c r="B32" s="19"/>
      <c r="C32" s="19"/>
      <c r="D32" s="19"/>
      <c r="E32" s="19"/>
      <c r="F32" s="19"/>
      <c r="G32" s="19"/>
      <c r="H32" s="19"/>
      <c r="I32" s="19"/>
      <c r="J32" s="19"/>
      <c r="K32" s="17"/>
    </row>
    <row r="33" spans="1:11" ht="15" customHeight="1" thickBot="1" x14ac:dyDescent="0.3">
      <c r="A33" s="15"/>
      <c r="B33" s="16" t="s">
        <v>19</v>
      </c>
      <c r="C33" s="78">
        <v>0.06</v>
      </c>
      <c r="D33" s="79"/>
      <c r="E33" s="79"/>
      <c r="F33" s="79"/>
      <c r="G33" s="79"/>
      <c r="H33" s="79"/>
      <c r="I33" s="80"/>
      <c r="J33" s="34">
        <f>(C25+H31)*C33</f>
        <v>0</v>
      </c>
      <c r="K33" s="17"/>
    </row>
    <row r="34" spans="1:11" ht="15" customHeight="1" thickBot="1" x14ac:dyDescent="0.3">
      <c r="A34" s="15"/>
      <c r="B34" s="16" t="s">
        <v>20</v>
      </c>
      <c r="C34" s="78">
        <v>0.06</v>
      </c>
      <c r="D34" s="79"/>
      <c r="E34" s="79"/>
      <c r="F34" s="79"/>
      <c r="G34" s="79"/>
      <c r="H34" s="79"/>
      <c r="I34" s="80"/>
      <c r="J34" s="34">
        <f>(C26+I31)*C34</f>
        <v>0</v>
      </c>
      <c r="K34" s="17"/>
    </row>
    <row r="35" spans="1:11" ht="15" customHeight="1" thickBot="1" x14ac:dyDescent="0.3">
      <c r="A35" s="15"/>
      <c r="B35" s="18" t="s">
        <v>21</v>
      </c>
      <c r="C35" s="81">
        <v>0.06</v>
      </c>
      <c r="D35" s="82"/>
      <c r="E35" s="82"/>
      <c r="F35" s="82"/>
      <c r="G35" s="82"/>
      <c r="H35" s="82"/>
      <c r="I35" s="83"/>
      <c r="J35" s="35">
        <f>(C27+J31)*C35</f>
        <v>0</v>
      </c>
      <c r="K35" s="17"/>
    </row>
    <row r="36" spans="1:11" ht="15" customHeight="1" x14ac:dyDescent="0.25">
      <c r="A36" s="15"/>
      <c r="B36" s="19"/>
      <c r="C36" s="19"/>
      <c r="D36" s="19"/>
      <c r="E36" s="19"/>
      <c r="F36" s="19"/>
      <c r="G36" s="19"/>
      <c r="H36" s="19"/>
      <c r="I36" s="19"/>
      <c r="J36" s="19"/>
      <c r="K36" s="17"/>
    </row>
    <row r="37" spans="1:11" ht="15" customHeight="1" thickBot="1" x14ac:dyDescent="0.3">
      <c r="A37" s="15"/>
      <c r="B37" s="19"/>
      <c r="C37" s="19"/>
      <c r="D37" s="19"/>
      <c r="E37" s="19"/>
      <c r="F37" s="19"/>
      <c r="G37" s="19"/>
      <c r="H37" s="19"/>
      <c r="I37" s="19"/>
      <c r="J37" s="19"/>
      <c r="K37" s="17"/>
    </row>
    <row r="38" spans="1:11" ht="15" customHeight="1" thickBot="1" x14ac:dyDescent="0.3">
      <c r="A38" s="15"/>
      <c r="B38" s="16" t="s">
        <v>22</v>
      </c>
      <c r="C38" s="84">
        <f>C25+H31+J33</f>
        <v>0</v>
      </c>
      <c r="D38" s="84"/>
      <c r="E38" s="84"/>
      <c r="F38" s="84"/>
      <c r="G38" s="84"/>
      <c r="H38" s="84"/>
      <c r="I38" s="84"/>
      <c r="J38" s="85"/>
      <c r="K38" s="17"/>
    </row>
    <row r="39" spans="1:11" ht="15" customHeight="1" thickBot="1" x14ac:dyDescent="0.3">
      <c r="A39" s="15"/>
      <c r="B39" s="16" t="s">
        <v>23</v>
      </c>
      <c r="C39" s="84">
        <f>C26+I31+J34</f>
        <v>0</v>
      </c>
      <c r="D39" s="84"/>
      <c r="E39" s="84"/>
      <c r="F39" s="84"/>
      <c r="G39" s="84"/>
      <c r="H39" s="84"/>
      <c r="I39" s="84"/>
      <c r="J39" s="85"/>
      <c r="K39" s="17"/>
    </row>
    <row r="40" spans="1:11" ht="15" customHeight="1" thickBot="1" x14ac:dyDescent="0.3">
      <c r="A40" s="15"/>
      <c r="B40" s="18" t="s">
        <v>24</v>
      </c>
      <c r="C40" s="86">
        <f>C27+J31+J35</f>
        <v>0</v>
      </c>
      <c r="D40" s="86"/>
      <c r="E40" s="86"/>
      <c r="F40" s="86"/>
      <c r="G40" s="86"/>
      <c r="H40" s="86"/>
      <c r="I40" s="86"/>
      <c r="J40" s="87"/>
      <c r="K40" s="17"/>
    </row>
    <row r="41" spans="1:11" ht="15" customHeight="1" x14ac:dyDescent="0.25">
      <c r="A41" s="15"/>
      <c r="B41" s="36"/>
      <c r="C41" s="36"/>
      <c r="D41" s="36"/>
      <c r="E41" s="36"/>
      <c r="F41" s="36"/>
      <c r="G41" s="36"/>
      <c r="H41" s="36"/>
      <c r="I41" s="36"/>
      <c r="J41" s="36"/>
      <c r="K41" s="17"/>
    </row>
    <row r="42" spans="1:11" ht="15" customHeight="1" thickBot="1" x14ac:dyDescent="0.3">
      <c r="A42" s="37"/>
      <c r="B42" s="38"/>
      <c r="C42" s="39"/>
      <c r="D42" s="39"/>
      <c r="E42" s="40"/>
      <c r="F42" s="40"/>
      <c r="G42" s="40"/>
      <c r="H42" s="40"/>
      <c r="I42" s="40"/>
      <c r="J42" s="41"/>
      <c r="K42" s="42"/>
    </row>
  </sheetData>
  <sheetProtection password="E273" sheet="1" objects="1" scenarios="1" selectLockedCells="1"/>
  <mergeCells count="10">
    <mergeCell ref="B1:G1"/>
    <mergeCell ref="C25:J25"/>
    <mergeCell ref="C26:J26"/>
    <mergeCell ref="C27:J27"/>
    <mergeCell ref="C33:I33"/>
    <mergeCell ref="C34:I34"/>
    <mergeCell ref="C35:I35"/>
    <mergeCell ref="C38:J38"/>
    <mergeCell ref="C39:J39"/>
    <mergeCell ref="C40:J40"/>
  </mergeCells>
  <pageMargins left="0.7" right="0.7" top="0.75" bottom="0.75" header="0.3" footer="0.3"/>
  <pageSetup scale="68" orientation="portrait" r:id="rId1"/>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Disclaimer</vt:lpstr>
      <vt:lpstr>Instructions for use</vt:lpstr>
      <vt:lpstr>Maintenance Cost Calculator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Levy, Brent (DOEE)</cp:lastModifiedBy>
  <dcterms:modified xsi:type="dcterms:W3CDTF">2019-09-23T15:55:10Z</dcterms:modified>
</cp:coreProperties>
</file>