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960" windowHeight="18075" activeTab="2"/>
  </bookViews>
  <sheets>
    <sheet name="Disclaimer" sheetId="2" r:id="rId1"/>
    <sheet name="Instructions for Use" sheetId="3" r:id="rId2"/>
    <sheet name="Maintenance Cost Calculator" sheetId="1" r:id="rId3"/>
  </sheets>
  <calcPr calcId="145621"/>
</workbook>
</file>

<file path=xl/calcChain.xml><?xml version="1.0" encoding="utf-8"?>
<calcChain xmlns="http://schemas.openxmlformats.org/spreadsheetml/2006/main">
  <c r="C67" i="1" l="1"/>
  <c r="C66" i="1"/>
  <c r="C65" i="1"/>
  <c r="J62" i="1"/>
  <c r="J61" i="1"/>
  <c r="J60" i="1"/>
  <c r="I58" i="1"/>
  <c r="H58" i="1"/>
  <c r="J58" i="1"/>
  <c r="I16" i="1"/>
  <c r="H16" i="1"/>
  <c r="H42" i="1"/>
  <c r="I42" i="1"/>
  <c r="H43" i="1"/>
  <c r="I43" i="1"/>
  <c r="H44" i="1"/>
  <c r="I44" i="1"/>
  <c r="H45" i="1"/>
  <c r="I45" i="1"/>
  <c r="H46" i="1"/>
  <c r="I46" i="1"/>
  <c r="H47" i="1"/>
  <c r="I47" i="1"/>
  <c r="H48" i="1"/>
  <c r="I48" i="1"/>
  <c r="H49" i="1"/>
  <c r="I49" i="1"/>
  <c r="H31" i="1"/>
  <c r="I31" i="1"/>
  <c r="H32" i="1"/>
  <c r="I32" i="1"/>
  <c r="H33" i="1"/>
  <c r="I33" i="1"/>
  <c r="H20" i="1"/>
  <c r="I20" i="1"/>
  <c r="H21" i="1"/>
  <c r="I21" i="1"/>
  <c r="H22" i="1"/>
  <c r="I22" i="1"/>
  <c r="H23" i="1"/>
  <c r="I23" i="1"/>
  <c r="H24" i="1"/>
  <c r="I24" i="1"/>
  <c r="H25" i="1"/>
  <c r="I25" i="1"/>
  <c r="H26" i="1"/>
  <c r="I26" i="1"/>
  <c r="H27" i="1"/>
  <c r="I27" i="1"/>
  <c r="H28" i="1"/>
  <c r="I28" i="1"/>
  <c r="H29" i="1"/>
  <c r="I29" i="1"/>
  <c r="I41" i="1"/>
  <c r="H41" i="1"/>
  <c r="I40" i="1"/>
  <c r="H40" i="1"/>
  <c r="I39" i="1"/>
  <c r="H39" i="1"/>
  <c r="I38" i="1"/>
  <c r="H38" i="1"/>
  <c r="I37" i="1"/>
  <c r="H37" i="1"/>
  <c r="I19" i="1"/>
  <c r="H19" i="1"/>
  <c r="I18" i="1"/>
  <c r="H18" i="1"/>
  <c r="I17" i="1"/>
  <c r="H17" i="1"/>
  <c r="I15" i="1"/>
  <c r="H15" i="1"/>
  <c r="I11" i="1"/>
  <c r="H11" i="1"/>
  <c r="I10" i="1"/>
  <c r="H10" i="1"/>
  <c r="I9" i="1"/>
  <c r="H9" i="1"/>
  <c r="I8" i="1"/>
  <c r="C53" i="1" s="1"/>
  <c r="H8" i="1"/>
  <c r="I7" i="1"/>
  <c r="H7" i="1"/>
  <c r="C52" i="1" s="1"/>
  <c r="G58" i="1"/>
  <c r="G19" i="1" l="1"/>
  <c r="J19" i="1" s="1"/>
  <c r="G20" i="1"/>
  <c r="J20" i="1" s="1"/>
  <c r="G21" i="1"/>
  <c r="J21" i="1" s="1"/>
  <c r="G22" i="1"/>
  <c r="J22" i="1" s="1"/>
  <c r="G23" i="1"/>
  <c r="J23" i="1" s="1"/>
  <c r="G24" i="1"/>
  <c r="J24" i="1" s="1"/>
  <c r="G25" i="1"/>
  <c r="J25" i="1" s="1"/>
  <c r="G26" i="1"/>
  <c r="J26" i="1" s="1"/>
  <c r="G27" i="1"/>
  <c r="J27" i="1" s="1"/>
  <c r="G28" i="1"/>
  <c r="J28" i="1" s="1"/>
  <c r="G29" i="1"/>
  <c r="J29" i="1" s="1"/>
  <c r="G18" i="1"/>
  <c r="J18" i="1" s="1"/>
  <c r="G17" i="1"/>
  <c r="J17" i="1" s="1"/>
  <c r="G16" i="1"/>
  <c r="J16" i="1" s="1"/>
  <c r="G15" i="1"/>
  <c r="J15" i="1" s="1"/>
  <c r="G46" i="1"/>
  <c r="J46" i="1" s="1"/>
  <c r="G47" i="1"/>
  <c r="J47" i="1" s="1"/>
  <c r="G48" i="1"/>
  <c r="J48" i="1" s="1"/>
  <c r="G49" i="1"/>
  <c r="J49" i="1" s="1"/>
  <c r="G44" i="1"/>
  <c r="J44" i="1" s="1"/>
  <c r="G45" i="1"/>
  <c r="J45" i="1" s="1"/>
  <c r="G42" i="1"/>
  <c r="J42" i="1" s="1"/>
  <c r="G41" i="1"/>
  <c r="J41" i="1" s="1"/>
  <c r="G40" i="1"/>
  <c r="J40" i="1" s="1"/>
  <c r="G39" i="1"/>
  <c r="J39" i="1" s="1"/>
  <c r="G38" i="1"/>
  <c r="J38" i="1" s="1"/>
  <c r="G37" i="1"/>
  <c r="J37" i="1" s="1"/>
  <c r="G43" i="1"/>
  <c r="J43" i="1" s="1"/>
  <c r="G8" i="1"/>
  <c r="J8" i="1" s="1"/>
  <c r="G9" i="1"/>
  <c r="J9" i="1" s="1"/>
  <c r="G10" i="1"/>
  <c r="J10" i="1" s="1"/>
  <c r="G11" i="1"/>
  <c r="J11" i="1" s="1"/>
  <c r="G7" i="1"/>
  <c r="J7" i="1" s="1"/>
  <c r="G33" i="1" l="1"/>
  <c r="J33" i="1" s="1"/>
  <c r="G32" i="1"/>
  <c r="J32" i="1" s="1"/>
  <c r="G31" i="1"/>
  <c r="J31" i="1" s="1"/>
  <c r="C54" i="1" s="1"/>
</calcChain>
</file>

<file path=xl/sharedStrings.xml><?xml version="1.0" encoding="utf-8"?>
<sst xmlns="http://schemas.openxmlformats.org/spreadsheetml/2006/main" count="145" uniqueCount="83">
  <si>
    <t>DOEE - Green Infrastructure Maintenance Unit Cost Sheet</t>
  </si>
  <si>
    <t>Earthwork</t>
  </si>
  <si>
    <t>Item</t>
  </si>
  <si>
    <t>Quantity</t>
  </si>
  <si>
    <t>Unit</t>
  </si>
  <si>
    <t>Hand Excavation</t>
  </si>
  <si>
    <t>CY</t>
  </si>
  <si>
    <t>Excavation (under 100 CY)</t>
  </si>
  <si>
    <t>Excavation (over 100 CY)</t>
  </si>
  <si>
    <t>Excavation Hauled off-site</t>
  </si>
  <si>
    <t>Placement of Borrow (Fill Material)</t>
  </si>
  <si>
    <t>Stormwater Management Facilities</t>
  </si>
  <si>
    <t>LF</t>
  </si>
  <si>
    <t xml:space="preserve">Remove/Replace - Bioretention Layer- #7 Gravel (Pea Gravel) Bed </t>
  </si>
  <si>
    <t>Remove/Replace - Bioretention  Layer- ASTM C33 Concrete Sand</t>
  </si>
  <si>
    <t>Remove/Replace - Bioretention  Layer- Planting Media (Bioretention Soil)</t>
  </si>
  <si>
    <t>Remove/Replace - Bioretention  Layer - Shredded Hardwood Mulch</t>
  </si>
  <si>
    <t>Remove/Replace - Sub Drains (6" pipe, stone and filtercloth)</t>
  </si>
  <si>
    <t>Refresh - Class 1 riprap (with fabric underneath)</t>
  </si>
  <si>
    <t>Refresh - Class 2 riprap (with fabric underneath)</t>
  </si>
  <si>
    <t>Refresh - Class 3 riprap (with fabric underneath)</t>
  </si>
  <si>
    <t>Refresh - Gabion Stone  (with fabric underneath)</t>
  </si>
  <si>
    <t>Remove/Replace - Topsoil</t>
  </si>
  <si>
    <t>Remove/Replace - Filter Fabric</t>
  </si>
  <si>
    <t>SY</t>
  </si>
  <si>
    <t>Remove/Replace - Polyliner (Impermeable)</t>
  </si>
  <si>
    <t>Remove/Replace - Gravel Bed</t>
  </si>
  <si>
    <t>Remove/Replace - Sand Filter Media</t>
  </si>
  <si>
    <t xml:space="preserve">Permeable Pavement Maintenance </t>
  </si>
  <si>
    <t>Porous Pavers (Vac Truck)</t>
  </si>
  <si>
    <t>Pervious Concrete (Vac Truck)</t>
  </si>
  <si>
    <t>Grasscrete Pavers (Vac Truck)</t>
  </si>
  <si>
    <t>Landscaping (Remove and Replace dead plants)</t>
  </si>
  <si>
    <t>Shredded Hardwood Mulch</t>
  </si>
  <si>
    <t>Shrubs - 1 Gallon Containers</t>
  </si>
  <si>
    <t>EA</t>
  </si>
  <si>
    <t>Shrubs - 2-3 Gallon Containers</t>
  </si>
  <si>
    <t>Shrubs - 4-5 Gallon Containers</t>
  </si>
  <si>
    <t xml:space="preserve">Herbaceous Plants - 1 Gallon Containers </t>
  </si>
  <si>
    <t xml:space="preserve">Herbaceous Plants - 2-3 Gallon Containers </t>
  </si>
  <si>
    <t xml:space="preserve">Herbaceous Plants - 4-5 Gallon Containers </t>
  </si>
  <si>
    <t>Native Deciduous Trees - 1-1.5" Dia</t>
  </si>
  <si>
    <t>Native Deciduous Trees - 2-2.5" Dia</t>
  </si>
  <si>
    <t>Evergreen Trees - 6' height</t>
  </si>
  <si>
    <t>Native Seed Mix</t>
  </si>
  <si>
    <t>LB</t>
  </si>
  <si>
    <t>Wetland Seed Mix</t>
  </si>
  <si>
    <t>Riparian Seed Mix</t>
  </si>
  <si>
    <t>Average Unit Cost</t>
  </si>
  <si>
    <t>Low Unit Cost</t>
  </si>
  <si>
    <t>High Unit Cost</t>
  </si>
  <si>
    <t xml:space="preserve">Remove/Replace - 6" Perf. PVC Underdrains (includes cap/elbows) </t>
  </si>
  <si>
    <t xml:space="preserve">Low End Project Cost </t>
  </si>
  <si>
    <t xml:space="preserve">High End Project Cost </t>
  </si>
  <si>
    <t xml:space="preserve">Average Project Cost </t>
  </si>
  <si>
    <t>Other Potential Costs</t>
  </si>
  <si>
    <t>Low Price</t>
  </si>
  <si>
    <t>High Price</t>
  </si>
  <si>
    <t>Average Unit Price</t>
  </si>
  <si>
    <t>Lowest Total Cost</t>
  </si>
  <si>
    <t>Highest Total Cost</t>
  </si>
  <si>
    <t>Average Total Cost</t>
  </si>
  <si>
    <t>Mobilization (5% of project cost)</t>
  </si>
  <si>
    <t>Low End Taxes</t>
  </si>
  <si>
    <t>High End Taxes</t>
  </si>
  <si>
    <t>Average Taxes</t>
  </si>
  <si>
    <t>Low End TOTAL Project Cost</t>
  </si>
  <si>
    <t>High End TOTAL Project Cost</t>
  </si>
  <si>
    <t>AVERAGE TOTAL Project Cost</t>
  </si>
  <si>
    <t>Low Unit Cost (Preventative) - Remove debris but not joint material</t>
  </si>
  <si>
    <t>High Unit Cost    (Restorative) - Remove joint material (Vacuum) &amp; replace</t>
  </si>
  <si>
    <t xml:space="preserve">Disclaimer: </t>
  </si>
  <si>
    <r>
      <t>This calculator has been designed to provide a quick and easy indication of the construction and maintenance costs associated with Green Infrastructure of a</t>
    </r>
    <r>
      <rPr>
        <sz val="12"/>
        <color rgb="FF000000"/>
        <rFont val="Helvetica"/>
        <family val="2"/>
        <scheme val="minor"/>
      </rPr>
      <t> generic value</t>
    </r>
    <r>
      <rPr>
        <sz val="12"/>
        <color theme="1"/>
        <rFont val="Helvetica"/>
        <family val="2"/>
        <scheme val="minor"/>
      </rPr>
      <t xml:space="preserve">. </t>
    </r>
  </si>
  <si>
    <t xml:space="preserve">A stormwater management plan and quantities of all materials being added or removed from the site are required in order to utilize this calculator. </t>
  </si>
  <si>
    <t>None of the figures or information provided in the calculator constitutes a quote, or binding agreement. All figures are indicative estimates only and should not be relied upon to make any decisions.</t>
  </si>
  <si>
    <t xml:space="preserve">Owners wanting to receive an actual quote should contact a green infrastructure construction firm and request a more detailed price estimate based on additional information that they will seek from you. </t>
  </si>
  <si>
    <t>Instructions for how to use the calculator:</t>
  </si>
  <si>
    <t xml:space="preserve">• DOEE recommends using this calculator after a plan or design has been created by an engineer or stormwater designer. </t>
  </si>
  <si>
    <t xml:space="preserve">• It is up to the user to input the quantities for all materials and line items. </t>
  </si>
  <si>
    <r>
      <t xml:space="preserve">• </t>
    </r>
    <r>
      <rPr>
        <sz val="11"/>
        <rFont val="Helvetica"/>
        <family val="2"/>
        <scheme val="minor"/>
      </rPr>
      <t>User enters quantities required for each material into the blank cells, the model calculates costs based on default pricing for Green Infrastructure line items.  Quantity cells can be changed by the user, unit price cells are locked. Values must be entered into all relevant cells to calculate costing information.</t>
    </r>
  </si>
  <si>
    <t xml:space="preserve">• The tool calculates new construction of bioretention infiltration cells and includes costs of  material, delivery, labor, equipment (rental, operating and operator costs), hauling and disposal. The cost of design is not included. </t>
  </si>
  <si>
    <t>• The costs are based on 2018 pricing, add inflation if necessary.</t>
  </si>
  <si>
    <t xml:space="preserve">• The costs are for new construction.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</si>
</sst>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 &quot;&quot;$&quot;* #,##0.00&quot; &quot;;&quot; &quot;&quot;$&quot;* \(#,##0.00\);&quot; &quot;&quot;$&quot;* &quot;-&quot;??&quot; &quot;"/>
  </numFmts>
  <fonts count="20" x14ac:knownFonts="1">
    <font>
      <sz val="11"/>
      <color indexed="8"/>
      <name val="Calibri"/>
    </font>
    <font>
      <b/>
      <u/>
      <sz val="20"/>
      <color indexed="8"/>
      <name val="Calibri"/>
    </font>
    <font>
      <sz val="10"/>
      <color indexed="11"/>
      <name val="Calibri"/>
    </font>
    <font>
      <sz val="10"/>
      <color indexed="8"/>
      <name val="Calibri"/>
    </font>
    <font>
      <b/>
      <sz val="12"/>
      <color indexed="8"/>
      <name val="Calibri"/>
    </font>
    <font>
      <b/>
      <sz val="16"/>
      <color indexed="8"/>
      <name val="Calibri"/>
    </font>
    <font>
      <b/>
      <sz val="11"/>
      <color indexed="8"/>
      <name val="Calibri"/>
    </font>
    <font>
      <sz val="11"/>
      <color indexed="8"/>
      <name val="Calibri"/>
    </font>
    <font>
      <sz val="11"/>
      <name val="Helvetica"/>
      <family val="2"/>
      <scheme val="minor"/>
    </font>
    <font>
      <sz val="11"/>
      <color indexed="8"/>
      <name val="Calibri"/>
      <family val="2"/>
    </font>
    <font>
      <b/>
      <sz val="11"/>
      <color indexed="8"/>
      <name val="Calibri"/>
      <family val="2"/>
    </font>
    <font>
      <b/>
      <sz val="11"/>
      <color theme="1"/>
      <name val="Helvetica"/>
      <family val="2"/>
      <scheme val="minor"/>
    </font>
    <font>
      <b/>
      <sz val="12"/>
      <color theme="1"/>
      <name val="Helvetica"/>
      <family val="2"/>
      <scheme val="minor"/>
    </font>
    <font>
      <b/>
      <sz val="10"/>
      <color theme="1"/>
      <name val="Helvetica"/>
      <family val="2"/>
      <scheme val="minor"/>
    </font>
    <font>
      <b/>
      <u/>
      <sz val="24"/>
      <color theme="1"/>
      <name val="Helvetica"/>
      <family val="2"/>
      <scheme val="minor"/>
    </font>
    <font>
      <sz val="12"/>
      <color theme="1"/>
      <name val="Helvetica"/>
      <family val="2"/>
      <scheme val="minor"/>
    </font>
    <font>
      <sz val="12"/>
      <color rgb="FF000000"/>
      <name val="Helvetica"/>
      <family val="2"/>
      <scheme val="minor"/>
    </font>
    <font>
      <b/>
      <u/>
      <sz val="16"/>
      <color theme="1"/>
      <name val="Helvetica"/>
      <family val="2"/>
      <scheme val="minor"/>
    </font>
    <font>
      <sz val="11"/>
      <color theme="9" tint="-0.249977111117893"/>
      <name val="Helvetica"/>
      <family val="2"/>
      <scheme val="minor"/>
    </font>
    <font>
      <b/>
      <sz val="11"/>
      <name val="Helvetica"/>
      <family val="2"/>
      <scheme val="minor"/>
    </font>
  </fonts>
  <fills count="9">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6" tint="0.59999389629810485"/>
        <bgColor indexed="64"/>
      </patternFill>
    </fill>
  </fills>
  <borders count="26">
    <border>
      <left/>
      <right/>
      <top/>
      <bottom/>
      <diagonal/>
    </border>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right style="thin">
        <color indexed="8"/>
      </right>
      <top style="thin">
        <color indexed="8"/>
      </top>
      <bottom style="thin">
        <color indexed="8"/>
      </bottom>
      <diagonal/>
    </border>
  </borders>
  <cellStyleXfs count="2">
    <xf numFmtId="0" fontId="0" fillId="0" borderId="0" applyNumberFormat="0" applyFill="0" applyBorder="0" applyProtection="0"/>
    <xf numFmtId="44" fontId="7" fillId="0" borderId="0" applyFont="0" applyFill="0" applyBorder="0" applyAlignment="0" applyProtection="0"/>
  </cellStyleXfs>
  <cellXfs count="100">
    <xf numFmtId="0" fontId="0" fillId="0" borderId="0" xfId="0" applyFont="1" applyAlignment="1"/>
    <xf numFmtId="0" fontId="0" fillId="0" borderId="0" xfId="0" applyNumberFormat="1" applyFont="1" applyAlignment="1"/>
    <xf numFmtId="0" fontId="3"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3" fillId="2" borderId="1" xfId="0" applyNumberFormat="1" applyFont="1" applyFill="1" applyBorder="1" applyAlignment="1"/>
    <xf numFmtId="0" fontId="0" fillId="2" borderId="1" xfId="0" applyNumberFormat="1" applyFont="1" applyFill="1" applyBorder="1" applyAlignment="1"/>
    <xf numFmtId="49" fontId="4" fillId="2" borderId="2" xfId="0" applyNumberFormat="1" applyFont="1" applyFill="1" applyBorder="1" applyAlignment="1"/>
    <xf numFmtId="0" fontId="5" fillId="2" borderId="2" xfId="0" applyNumberFormat="1" applyFont="1" applyFill="1" applyBorder="1" applyAlignment="1"/>
    <xf numFmtId="0" fontId="0" fillId="2" borderId="2" xfId="0" applyNumberFormat="1" applyFont="1" applyFill="1" applyBorder="1" applyAlignment="1"/>
    <xf numFmtId="49" fontId="6" fillId="3" borderId="3" xfId="0" applyNumberFormat="1" applyFont="1" applyFill="1" applyBorder="1" applyAlignment="1">
      <alignment horizontal="center"/>
    </xf>
    <xf numFmtId="49" fontId="0" fillId="0" borderId="3" xfId="0" applyNumberFormat="1" applyFont="1" applyBorder="1" applyAlignment="1">
      <alignment horizontal="left"/>
    </xf>
    <xf numFmtId="49" fontId="0" fillId="0" borderId="3" xfId="0" applyNumberFormat="1" applyFont="1" applyBorder="1" applyAlignment="1">
      <alignment horizontal="center"/>
    </xf>
    <xf numFmtId="164" fontId="0" fillId="0" borderId="3" xfId="0" applyNumberFormat="1" applyFont="1" applyBorder="1" applyAlignment="1"/>
    <xf numFmtId="0" fontId="0" fillId="2" borderId="4" xfId="0" applyNumberFormat="1" applyFont="1" applyFill="1" applyBorder="1" applyAlignment="1"/>
    <xf numFmtId="49" fontId="4" fillId="2" borderId="2" xfId="0" applyNumberFormat="1" applyFont="1" applyFill="1" applyBorder="1" applyAlignment="1">
      <alignment horizontal="left"/>
    </xf>
    <xf numFmtId="0" fontId="0" fillId="0" borderId="0" xfId="0" applyNumberFormat="1" applyFont="1" applyAlignment="1"/>
    <xf numFmtId="44" fontId="0" fillId="0" borderId="5" xfId="1" applyFont="1" applyBorder="1"/>
    <xf numFmtId="44" fontId="8" fillId="0" borderId="5" xfId="1" applyFont="1" applyBorder="1" applyAlignment="1">
      <alignment horizontal="center"/>
    </xf>
    <xf numFmtId="44" fontId="8" fillId="0" borderId="5" xfId="1" applyFont="1" applyBorder="1"/>
    <xf numFmtId="44" fontId="7" fillId="0" borderId="5" xfId="1" applyFont="1" applyBorder="1" applyAlignment="1">
      <alignment horizontal="center"/>
    </xf>
    <xf numFmtId="164" fontId="7" fillId="0" borderId="3" xfId="0" applyNumberFormat="1" applyFont="1" applyBorder="1" applyAlignment="1">
      <alignment horizontal="center"/>
    </xf>
    <xf numFmtId="49" fontId="9" fillId="0" borderId="3" xfId="0" applyNumberFormat="1" applyFont="1" applyBorder="1" applyAlignment="1">
      <alignment horizontal="left"/>
    </xf>
    <xf numFmtId="49" fontId="10" fillId="3" borderId="3" xfId="0" applyNumberFormat="1" applyFont="1" applyFill="1" applyBorder="1" applyAlignment="1">
      <alignment horizontal="center"/>
    </xf>
    <xf numFmtId="49" fontId="9" fillId="0" borderId="3" xfId="0" applyNumberFormat="1" applyFont="1" applyBorder="1" applyAlignment="1">
      <alignment horizontal="center"/>
    </xf>
    <xf numFmtId="44" fontId="9" fillId="0" borderId="5" xfId="1" applyFont="1" applyBorder="1"/>
    <xf numFmtId="164" fontId="9" fillId="0" borderId="3" xfId="0" applyNumberFormat="1" applyFont="1" applyBorder="1" applyAlignment="1"/>
    <xf numFmtId="164" fontId="9" fillId="0" borderId="3" xfId="0" applyNumberFormat="1" applyFont="1" applyBorder="1" applyAlignment="1">
      <alignment horizontal="center"/>
    </xf>
    <xf numFmtId="0" fontId="0" fillId="4" borderId="6" xfId="0" applyFill="1" applyBorder="1"/>
    <xf numFmtId="0" fontId="12" fillId="5" borderId="7" xfId="0" applyFont="1" applyFill="1" applyBorder="1" applyAlignment="1">
      <alignment horizontal="center"/>
    </xf>
    <xf numFmtId="0" fontId="0" fillId="4" borderId="10" xfId="0" applyFill="1" applyBorder="1"/>
    <xf numFmtId="0" fontId="12" fillId="6" borderId="7" xfId="0" applyFont="1" applyFill="1" applyBorder="1" applyAlignment="1">
      <alignment horizontal="center"/>
    </xf>
    <xf numFmtId="0" fontId="0" fillId="4" borderId="1" xfId="0" applyFill="1" applyBorder="1"/>
    <xf numFmtId="0" fontId="12" fillId="4" borderId="1" xfId="0" applyFont="1" applyFill="1" applyBorder="1" applyAlignment="1">
      <alignment horizontal="left"/>
    </xf>
    <xf numFmtId="0" fontId="11" fillId="7" borderId="11" xfId="0" applyFont="1" applyFill="1" applyBorder="1" applyAlignment="1">
      <alignment horizontal="center"/>
    </xf>
    <xf numFmtId="0" fontId="11" fillId="7" borderId="12" xfId="0" applyFont="1" applyFill="1" applyBorder="1" applyAlignment="1">
      <alignment horizontal="center"/>
    </xf>
    <xf numFmtId="0" fontId="13" fillId="7" borderId="12" xfId="0" applyFont="1" applyFill="1" applyBorder="1" applyAlignment="1">
      <alignment horizontal="center"/>
    </xf>
    <xf numFmtId="0" fontId="13" fillId="7" borderId="13" xfId="0" applyFont="1" applyFill="1" applyBorder="1" applyAlignment="1">
      <alignment horizontal="center"/>
    </xf>
    <xf numFmtId="0" fontId="13" fillId="7" borderId="11" xfId="0" applyFont="1" applyFill="1" applyBorder="1" applyAlignment="1">
      <alignment horizontal="center"/>
    </xf>
    <xf numFmtId="0" fontId="11" fillId="7" borderId="13" xfId="0" applyFont="1" applyFill="1" applyBorder="1" applyAlignment="1">
      <alignment horizontal="center"/>
    </xf>
    <xf numFmtId="0" fontId="0" fillId="0" borderId="14" xfId="0" applyBorder="1" applyAlignment="1">
      <alignment horizontal="left"/>
    </xf>
    <xf numFmtId="0" fontId="0" fillId="0" borderId="5" xfId="0" applyBorder="1"/>
    <xf numFmtId="9" fontId="0" fillId="0" borderId="5" xfId="1" applyNumberFormat="1" applyFont="1" applyBorder="1"/>
    <xf numFmtId="9" fontId="0" fillId="0" borderId="15" xfId="1" applyNumberFormat="1" applyFont="1" applyBorder="1"/>
    <xf numFmtId="44" fontId="0" fillId="0" borderId="14" xfId="0" applyNumberFormat="1" applyBorder="1"/>
    <xf numFmtId="44" fontId="0" fillId="0" borderId="5" xfId="0" applyNumberFormat="1" applyBorder="1"/>
    <xf numFmtId="44" fontId="0" fillId="0" borderId="15" xfId="0" applyNumberFormat="1" applyBorder="1"/>
    <xf numFmtId="44" fontId="11" fillId="5" borderId="9" xfId="0" applyNumberFormat="1" applyFont="1" applyFill="1" applyBorder="1"/>
    <xf numFmtId="44" fontId="11" fillId="6" borderId="9" xfId="0" applyNumberFormat="1" applyFont="1" applyFill="1" applyBorder="1"/>
    <xf numFmtId="0" fontId="11" fillId="4" borderId="1" xfId="0" applyFont="1" applyFill="1" applyBorder="1" applyAlignment="1">
      <alignment horizontal="center"/>
    </xf>
    <xf numFmtId="0" fontId="0" fillId="4" borderId="17" xfId="0" applyFill="1" applyBorder="1"/>
    <xf numFmtId="0" fontId="0" fillId="4" borderId="18" xfId="0" applyFill="1" applyBorder="1" applyAlignment="1">
      <alignment horizontal="left"/>
    </xf>
    <xf numFmtId="0" fontId="0" fillId="4" borderId="18" xfId="0" applyFill="1" applyBorder="1"/>
    <xf numFmtId="44" fontId="0" fillId="4" borderId="18" xfId="1" applyFont="1" applyFill="1" applyBorder="1"/>
    <xf numFmtId="44" fontId="0" fillId="4" borderId="18" xfId="0" applyNumberFormat="1" applyFill="1" applyBorder="1"/>
    <xf numFmtId="0" fontId="0" fillId="4" borderId="19" xfId="0" applyFill="1" applyBorder="1"/>
    <xf numFmtId="0" fontId="0" fillId="4" borderId="1" xfId="0" applyFont="1" applyFill="1" applyBorder="1" applyAlignment="1"/>
    <xf numFmtId="0" fontId="0" fillId="4" borderId="1" xfId="0" applyNumberFormat="1" applyFont="1" applyFill="1" applyBorder="1" applyAlignment="1"/>
    <xf numFmtId="49" fontId="0" fillId="4" borderId="1" xfId="0" applyNumberFormat="1" applyFont="1" applyFill="1" applyBorder="1" applyAlignment="1"/>
    <xf numFmtId="0" fontId="0" fillId="2" borderId="21" xfId="0" applyNumberFormat="1" applyFont="1" applyFill="1" applyBorder="1" applyAlignment="1"/>
    <xf numFmtId="0" fontId="0" fillId="2" borderId="22" xfId="0" applyNumberFormat="1" applyFont="1" applyFill="1" applyBorder="1" applyAlignment="1"/>
    <xf numFmtId="0" fontId="0" fillId="4" borderId="22" xfId="0" applyFont="1" applyFill="1" applyBorder="1" applyAlignment="1"/>
    <xf numFmtId="0" fontId="0" fillId="4" borderId="23" xfId="0" applyFont="1" applyFill="1" applyBorder="1" applyAlignment="1"/>
    <xf numFmtId="49" fontId="2" fillId="2" borderId="6" xfId="0" applyNumberFormat="1" applyFont="1" applyFill="1" applyBorder="1" applyAlignment="1">
      <alignment horizontal="left"/>
    </xf>
    <xf numFmtId="0" fontId="0" fillId="4" borderId="10" xfId="0" applyFont="1" applyFill="1" applyBorder="1" applyAlignment="1"/>
    <xf numFmtId="49" fontId="2" fillId="2" borderId="6" xfId="0" applyNumberFormat="1" applyFont="1" applyFill="1" applyBorder="1" applyAlignment="1"/>
    <xf numFmtId="0" fontId="0" fillId="2" borderId="6" xfId="0" applyNumberFormat="1" applyFont="1" applyFill="1" applyBorder="1" applyAlignment="1"/>
    <xf numFmtId="0" fontId="0" fillId="2" borderId="24" xfId="0" applyNumberFormat="1" applyFont="1" applyFill="1" applyBorder="1" applyAlignment="1"/>
    <xf numFmtId="0" fontId="6" fillId="4" borderId="10" xfId="0" applyNumberFormat="1" applyFont="1" applyFill="1" applyBorder="1" applyAlignment="1">
      <alignment horizontal="center"/>
    </xf>
    <xf numFmtId="164" fontId="0" fillId="4" borderId="10" xfId="0" applyNumberFormat="1" applyFont="1" applyFill="1" applyBorder="1" applyAlignment="1"/>
    <xf numFmtId="0" fontId="0" fillId="4" borderId="10" xfId="0" applyNumberFormat="1" applyFont="1" applyFill="1" applyBorder="1" applyAlignment="1"/>
    <xf numFmtId="49" fontId="6" fillId="3" borderId="3" xfId="0" applyNumberFormat="1" applyFont="1" applyFill="1" applyBorder="1" applyAlignment="1">
      <alignment horizontal="center" wrapText="1"/>
    </xf>
    <xf numFmtId="49" fontId="0" fillId="0" borderId="20" xfId="0" applyNumberFormat="1" applyFont="1" applyBorder="1" applyAlignment="1">
      <alignment horizontal="center"/>
    </xf>
    <xf numFmtId="164" fontId="0" fillId="0" borderId="25" xfId="0" applyNumberFormat="1" applyFont="1" applyBorder="1" applyAlignment="1"/>
    <xf numFmtId="0" fontId="14" fillId="8" borderId="0" xfId="0" applyFont="1" applyFill="1" applyAlignment="1">
      <alignment horizontal="center" vertical="center"/>
    </xf>
    <xf numFmtId="0" fontId="14" fillId="8" borderId="0" xfId="0" applyFont="1" applyFill="1" applyAlignment="1">
      <alignment vertical="center"/>
    </xf>
    <xf numFmtId="0" fontId="15" fillId="8" borderId="0" xfId="0" applyFont="1" applyFill="1" applyAlignment="1">
      <alignment vertical="center" wrapText="1"/>
    </xf>
    <xf numFmtId="0" fontId="15" fillId="8" borderId="0" xfId="0" applyFont="1" applyFill="1" applyAlignment="1">
      <alignment wrapText="1"/>
    </xf>
    <xf numFmtId="0" fontId="17" fillId="8" borderId="0" xfId="0" applyFont="1" applyFill="1" applyAlignment="1">
      <alignment horizontal="center"/>
    </xf>
    <xf numFmtId="0" fontId="18" fillId="8" borderId="0" xfId="0" applyFont="1" applyFill="1"/>
    <xf numFmtId="0" fontId="0" fillId="8" borderId="0" xfId="0" applyFill="1"/>
    <xf numFmtId="0" fontId="0" fillId="8" borderId="1" xfId="0" quotePrefix="1" applyFont="1" applyFill="1" applyBorder="1" applyAlignment="1">
      <alignment vertical="center" wrapText="1"/>
    </xf>
    <xf numFmtId="0" fontId="19" fillId="8" borderId="1" xfId="0" quotePrefix="1" applyFont="1" applyFill="1" applyBorder="1" applyAlignment="1">
      <alignment vertical="top" wrapText="1"/>
    </xf>
    <xf numFmtId="0" fontId="8" fillId="8" borderId="1" xfId="0" quotePrefix="1" applyFont="1" applyFill="1" applyBorder="1" applyAlignment="1">
      <alignment vertical="center" wrapText="1"/>
    </xf>
    <xf numFmtId="0" fontId="0" fillId="8" borderId="1" xfId="0" quotePrefix="1" applyFont="1" applyFill="1" applyBorder="1" applyAlignment="1">
      <alignment vertical="top" wrapText="1"/>
    </xf>
    <xf numFmtId="9" fontId="11" fillId="5" borderId="16" xfId="1" applyNumberFormat="1" applyFont="1" applyFill="1" applyBorder="1" applyAlignment="1">
      <alignment horizontal="center"/>
    </xf>
    <xf numFmtId="9" fontId="11" fillId="5" borderId="8" xfId="1" applyNumberFormat="1" applyFont="1" applyFill="1" applyBorder="1" applyAlignment="1">
      <alignment horizontal="center"/>
    </xf>
    <xf numFmtId="9" fontId="11" fillId="5" borderId="9" xfId="1" applyNumberFormat="1" applyFont="1" applyFill="1" applyBorder="1" applyAlignment="1">
      <alignment horizontal="center"/>
    </xf>
    <xf numFmtId="9" fontId="11" fillId="6" borderId="16" xfId="1" applyNumberFormat="1" applyFont="1" applyFill="1" applyBorder="1" applyAlignment="1">
      <alignment horizontal="center"/>
    </xf>
    <xf numFmtId="9" fontId="11" fillId="6" borderId="8" xfId="1" applyNumberFormat="1" applyFont="1" applyFill="1" applyBorder="1" applyAlignment="1">
      <alignment horizontal="center"/>
    </xf>
    <xf numFmtId="9" fontId="11" fillId="6" borderId="9" xfId="1" applyNumberFormat="1" applyFont="1" applyFill="1" applyBorder="1" applyAlignment="1">
      <alignment horizontal="center"/>
    </xf>
    <xf numFmtId="44" fontId="11" fillId="5" borderId="8" xfId="1" applyFont="1" applyFill="1" applyBorder="1" applyAlignment="1">
      <alignment horizontal="center" vertical="center"/>
    </xf>
    <xf numFmtId="44" fontId="11" fillId="5" borderId="9" xfId="1" applyFont="1" applyFill="1" applyBorder="1" applyAlignment="1">
      <alignment horizontal="center" vertical="center"/>
    </xf>
    <xf numFmtId="44" fontId="11" fillId="6" borderId="8" xfId="1" applyFont="1" applyFill="1" applyBorder="1" applyAlignment="1">
      <alignment horizontal="center" vertical="center"/>
    </xf>
    <xf numFmtId="44" fontId="11" fillId="6" borderId="9" xfId="1" applyFont="1" applyFill="1" applyBorder="1" applyAlignment="1">
      <alignment horizontal="center" vertical="center"/>
    </xf>
    <xf numFmtId="49" fontId="1" fillId="2" borderId="22" xfId="0" applyNumberFormat="1" applyFont="1" applyFill="1" applyBorder="1" applyAlignment="1">
      <alignment horizontal="center"/>
    </xf>
    <xf numFmtId="0" fontId="1" fillId="2" borderId="22" xfId="0" applyNumberFormat="1" applyFont="1" applyFill="1" applyBorder="1" applyAlignment="1">
      <alignment horizontal="center"/>
    </xf>
    <xf numFmtId="44" fontId="11" fillId="5" borderId="16" xfId="1" applyFont="1" applyFill="1" applyBorder="1" applyAlignment="1">
      <alignment horizontal="center" vertical="center"/>
    </xf>
    <xf numFmtId="0" fontId="0" fillId="0" borderId="3" xfId="0" applyNumberFormat="1" applyFont="1" applyBorder="1" applyAlignment="1" applyProtection="1">
      <alignment horizontal="center"/>
      <protection locked="0"/>
    </xf>
    <xf numFmtId="0" fontId="9" fillId="0" borderId="3" xfId="0" applyNumberFormat="1" applyFont="1" applyBorder="1" applyAlignment="1" applyProtection="1">
      <alignment horizontal="center"/>
      <protection locked="0"/>
    </xf>
    <xf numFmtId="0" fontId="0" fillId="0" borderId="5" xfId="0" applyBorder="1" applyProtection="1">
      <protection locked="0"/>
    </xf>
  </cellXfs>
  <cellStyles count="2">
    <cellStyle name="Currency"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AF1DD"/>
      <rgbColor rgb="FFAAAAAA"/>
      <rgbColor rgb="FFFF0000"/>
      <rgbColor rgb="FFFDE9D9"/>
      <rgbColor rgb="FF748C42"/>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
    </sheetView>
  </sheetViews>
  <sheetFormatPr defaultRowHeight="15" x14ac:dyDescent="0.25"/>
  <cols>
    <col min="1" max="1" width="93.140625" customWidth="1"/>
  </cols>
  <sheetData>
    <row r="1" spans="1:1" ht="30" x14ac:dyDescent="0.25">
      <c r="A1" s="73" t="s">
        <v>71</v>
      </c>
    </row>
    <row r="2" spans="1:1" ht="30" x14ac:dyDescent="0.25">
      <c r="A2" s="74"/>
    </row>
    <row r="3" spans="1:1" ht="45" x14ac:dyDescent="0.25">
      <c r="A3" s="75" t="s">
        <v>72</v>
      </c>
    </row>
    <row r="4" spans="1:1" ht="41.25" customHeight="1" x14ac:dyDescent="0.25">
      <c r="A4" s="75" t="s">
        <v>73</v>
      </c>
    </row>
    <row r="5" spans="1:1" ht="49.5" customHeight="1" x14ac:dyDescent="0.25">
      <c r="A5" s="75" t="s">
        <v>74</v>
      </c>
    </row>
    <row r="6" spans="1:1" ht="54.75" customHeight="1" x14ac:dyDescent="0.25">
      <c r="A6" s="76"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4" sqref="A24"/>
    </sheetView>
  </sheetViews>
  <sheetFormatPr defaultRowHeight="15" x14ac:dyDescent="0.25"/>
  <cols>
    <col min="1" max="1" width="113" customWidth="1"/>
  </cols>
  <sheetData>
    <row r="1" spans="1:1" ht="20.25" x14ac:dyDescent="0.3">
      <c r="A1" s="77" t="s">
        <v>76</v>
      </c>
    </row>
    <row r="2" spans="1:1" x14ac:dyDescent="0.25">
      <c r="A2" s="78"/>
    </row>
    <row r="3" spans="1:1" x14ac:dyDescent="0.25">
      <c r="A3" s="79"/>
    </row>
    <row r="4" spans="1:1" ht="22.5" customHeight="1" x14ac:dyDescent="0.25">
      <c r="A4" s="80" t="s">
        <v>77</v>
      </c>
    </row>
    <row r="5" spans="1:1" x14ac:dyDescent="0.25">
      <c r="A5" s="80"/>
    </row>
    <row r="6" spans="1:1" ht="18.75" customHeight="1" x14ac:dyDescent="0.25">
      <c r="A6" s="80" t="s">
        <v>78</v>
      </c>
    </row>
    <row r="7" spans="1:1" x14ac:dyDescent="0.25">
      <c r="A7" s="80"/>
    </row>
    <row r="8" spans="1:1" ht="50.25" customHeight="1" x14ac:dyDescent="0.25">
      <c r="A8" s="81" t="s">
        <v>79</v>
      </c>
    </row>
    <row r="9" spans="1:1" ht="40.5" customHeight="1" x14ac:dyDescent="0.25">
      <c r="A9" s="82" t="s">
        <v>80</v>
      </c>
    </row>
    <row r="10" spans="1:1" ht="21" customHeight="1" x14ac:dyDescent="0.25">
      <c r="A10" s="83" t="s">
        <v>81</v>
      </c>
    </row>
    <row r="11" spans="1:1" x14ac:dyDescent="0.25">
      <c r="A11" s="80"/>
    </row>
    <row r="12" spans="1:1" x14ac:dyDescent="0.25">
      <c r="A12" s="80" t="s">
        <v>82</v>
      </c>
    </row>
    <row r="13" spans="1:1" x14ac:dyDescent="0.25">
      <c r="A13" s="8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9"/>
  <sheetViews>
    <sheetView showGridLines="0" tabSelected="1" workbookViewId="0">
      <selection activeCell="C8" sqref="C8"/>
    </sheetView>
  </sheetViews>
  <sheetFormatPr defaultColWidth="8.85546875" defaultRowHeight="15" customHeight="1" x14ac:dyDescent="0.25"/>
  <cols>
    <col min="1" max="1" width="5.5703125" style="1" customWidth="1"/>
    <col min="2" max="2" width="66.42578125" style="1" customWidth="1"/>
    <col min="3" max="3" width="10.28515625" style="1" customWidth="1"/>
    <col min="4" max="4" width="8.85546875" style="1" customWidth="1"/>
    <col min="5" max="5" width="23.85546875" style="15" customWidth="1"/>
    <col min="6" max="6" width="25.85546875" style="15" customWidth="1"/>
    <col min="7" max="7" width="19.7109375" style="1" customWidth="1"/>
    <col min="8" max="8" width="19.28515625" style="1" customWidth="1"/>
    <col min="9" max="9" width="32.28515625" style="1" customWidth="1"/>
    <col min="10" max="10" width="32.140625" style="1" customWidth="1"/>
    <col min="11" max="11" width="10.42578125" style="1" customWidth="1"/>
    <col min="12" max="258" width="8.85546875" style="1" customWidth="1"/>
  </cols>
  <sheetData>
    <row r="1" spans="1:11" ht="33" customHeight="1" x14ac:dyDescent="0.4">
      <c r="A1" s="58"/>
      <c r="B1" s="94" t="s">
        <v>0</v>
      </c>
      <c r="C1" s="95"/>
      <c r="D1" s="95"/>
      <c r="E1" s="95"/>
      <c r="F1" s="95"/>
      <c r="G1" s="95"/>
      <c r="H1" s="59"/>
      <c r="I1" s="60"/>
      <c r="J1" s="60"/>
      <c r="K1" s="61"/>
    </row>
    <row r="2" spans="1:11" ht="19.5" customHeight="1" x14ac:dyDescent="0.4">
      <c r="A2" s="62"/>
      <c r="B2" s="2"/>
      <c r="C2" s="3"/>
      <c r="D2" s="3"/>
      <c r="E2" s="3"/>
      <c r="F2" s="3"/>
      <c r="G2" s="3"/>
      <c r="H2" s="5"/>
      <c r="I2" s="55"/>
      <c r="J2" s="55"/>
      <c r="K2" s="63"/>
    </row>
    <row r="3" spans="1:11" ht="14.25" customHeight="1" x14ac:dyDescent="0.4">
      <c r="A3" s="64"/>
      <c r="B3" s="4"/>
      <c r="C3" s="3"/>
      <c r="D3" s="3"/>
      <c r="E3" s="3"/>
      <c r="F3" s="3"/>
      <c r="G3" s="3"/>
      <c r="H3" s="5"/>
      <c r="I3" s="55"/>
      <c r="J3" s="55"/>
      <c r="K3" s="63"/>
    </row>
    <row r="4" spans="1:11" ht="15" customHeight="1" x14ac:dyDescent="0.25">
      <c r="A4" s="65"/>
      <c r="B4" s="5"/>
      <c r="C4" s="5"/>
      <c r="D4" s="5"/>
      <c r="E4" s="5"/>
      <c r="F4" s="5"/>
      <c r="G4" s="5"/>
      <c r="H4" s="5"/>
      <c r="I4" s="55"/>
      <c r="J4" s="55"/>
      <c r="K4" s="63"/>
    </row>
    <row r="5" spans="1:11" ht="21" customHeight="1" thickBot="1" x14ac:dyDescent="0.4">
      <c r="A5" s="65"/>
      <c r="B5" s="6" t="s">
        <v>1</v>
      </c>
      <c r="C5" s="7"/>
      <c r="D5" s="8"/>
      <c r="E5" s="8"/>
      <c r="F5" s="8"/>
      <c r="G5" s="8"/>
      <c r="H5" s="5"/>
      <c r="I5" s="55"/>
      <c r="J5" s="55"/>
      <c r="K5" s="63"/>
    </row>
    <row r="6" spans="1:11" ht="15" customHeight="1" x14ac:dyDescent="0.25">
      <c r="A6" s="66"/>
      <c r="B6" s="9" t="s">
        <v>2</v>
      </c>
      <c r="C6" s="9" t="s">
        <v>3</v>
      </c>
      <c r="D6" s="9" t="s">
        <v>4</v>
      </c>
      <c r="E6" s="9" t="s">
        <v>49</v>
      </c>
      <c r="F6" s="9" t="s">
        <v>50</v>
      </c>
      <c r="G6" s="9" t="s">
        <v>48</v>
      </c>
      <c r="H6" s="37" t="s">
        <v>59</v>
      </c>
      <c r="I6" s="35" t="s">
        <v>60</v>
      </c>
      <c r="J6" s="38" t="s">
        <v>61</v>
      </c>
      <c r="K6" s="63"/>
    </row>
    <row r="7" spans="1:11" ht="15" customHeight="1" x14ac:dyDescent="0.25">
      <c r="A7" s="66"/>
      <c r="B7" s="10" t="s">
        <v>5</v>
      </c>
      <c r="C7" s="97"/>
      <c r="D7" s="11" t="s">
        <v>6</v>
      </c>
      <c r="E7" s="19">
        <v>100</v>
      </c>
      <c r="F7" s="19">
        <v>200</v>
      </c>
      <c r="G7" s="20">
        <f>(E7+F7)/2</f>
        <v>150</v>
      </c>
      <c r="H7" s="43">
        <f>C7*E7</f>
        <v>0</v>
      </c>
      <c r="I7" s="44">
        <f>C7*F7</f>
        <v>0</v>
      </c>
      <c r="J7" s="45">
        <f t="shared" ref="J7:J11" si="0">C7*G7</f>
        <v>0</v>
      </c>
      <c r="K7" s="63"/>
    </row>
    <row r="8" spans="1:11" ht="15" customHeight="1" x14ac:dyDescent="0.25">
      <c r="A8" s="66"/>
      <c r="B8" s="10" t="s">
        <v>7</v>
      </c>
      <c r="C8" s="97"/>
      <c r="D8" s="11" t="s">
        <v>6</v>
      </c>
      <c r="E8" s="17">
        <v>15</v>
      </c>
      <c r="F8" s="17">
        <v>25</v>
      </c>
      <c r="G8" s="20">
        <f t="shared" ref="G8:G11" si="1">(E8+F8)/2</f>
        <v>20</v>
      </c>
      <c r="H8" s="43">
        <f t="shared" ref="H8:H11" si="2">C8*E8</f>
        <v>0</v>
      </c>
      <c r="I8" s="44">
        <f t="shared" ref="I8:I11" si="3">C8*F8</f>
        <v>0</v>
      </c>
      <c r="J8" s="45">
        <f t="shared" si="0"/>
        <v>0</v>
      </c>
      <c r="K8" s="63"/>
    </row>
    <row r="9" spans="1:11" ht="15" customHeight="1" x14ac:dyDescent="0.25">
      <c r="A9" s="66"/>
      <c r="B9" s="10" t="s">
        <v>8</v>
      </c>
      <c r="C9" s="97"/>
      <c r="D9" s="11" t="s">
        <v>6</v>
      </c>
      <c r="E9" s="17">
        <v>10</v>
      </c>
      <c r="F9" s="17">
        <v>20</v>
      </c>
      <c r="G9" s="20">
        <f t="shared" si="1"/>
        <v>15</v>
      </c>
      <c r="H9" s="43">
        <f t="shared" si="2"/>
        <v>0</v>
      </c>
      <c r="I9" s="44">
        <f t="shared" si="3"/>
        <v>0</v>
      </c>
      <c r="J9" s="45">
        <f t="shared" si="0"/>
        <v>0</v>
      </c>
      <c r="K9" s="63"/>
    </row>
    <row r="10" spans="1:11" ht="15" customHeight="1" x14ac:dyDescent="0.25">
      <c r="A10" s="66"/>
      <c r="B10" s="10" t="s">
        <v>9</v>
      </c>
      <c r="C10" s="97"/>
      <c r="D10" s="11" t="s">
        <v>6</v>
      </c>
      <c r="E10" s="17">
        <v>25</v>
      </c>
      <c r="F10" s="17">
        <v>40</v>
      </c>
      <c r="G10" s="20">
        <f t="shared" si="1"/>
        <v>32.5</v>
      </c>
      <c r="H10" s="43">
        <f t="shared" si="2"/>
        <v>0</v>
      </c>
      <c r="I10" s="44">
        <f t="shared" si="3"/>
        <v>0</v>
      </c>
      <c r="J10" s="45">
        <f t="shared" si="0"/>
        <v>0</v>
      </c>
      <c r="K10" s="63"/>
    </row>
    <row r="11" spans="1:11" ht="15" customHeight="1" x14ac:dyDescent="0.25">
      <c r="A11" s="66"/>
      <c r="B11" s="10" t="s">
        <v>10</v>
      </c>
      <c r="C11" s="97"/>
      <c r="D11" s="11" t="s">
        <v>6</v>
      </c>
      <c r="E11" s="17">
        <v>25</v>
      </c>
      <c r="F11" s="17">
        <v>40</v>
      </c>
      <c r="G11" s="20">
        <f t="shared" si="1"/>
        <v>32.5</v>
      </c>
      <c r="H11" s="43">
        <f t="shared" si="2"/>
        <v>0</v>
      </c>
      <c r="I11" s="44">
        <f t="shared" si="3"/>
        <v>0</v>
      </c>
      <c r="J11" s="45">
        <f t="shared" si="0"/>
        <v>0</v>
      </c>
      <c r="K11" s="63"/>
    </row>
    <row r="12" spans="1:11" ht="15" customHeight="1" x14ac:dyDescent="0.25">
      <c r="A12" s="65"/>
      <c r="B12" s="13"/>
      <c r="C12" s="13"/>
      <c r="D12" s="13"/>
      <c r="E12" s="13"/>
      <c r="F12" s="13"/>
      <c r="G12" s="13"/>
      <c r="H12" s="5"/>
      <c r="I12" s="55"/>
      <c r="J12" s="55"/>
      <c r="K12" s="63"/>
    </row>
    <row r="13" spans="1:11" ht="21" customHeight="1" thickBot="1" x14ac:dyDescent="0.4">
      <c r="A13" s="65"/>
      <c r="B13" s="6" t="s">
        <v>11</v>
      </c>
      <c r="C13" s="7"/>
      <c r="D13" s="8"/>
      <c r="E13" s="8"/>
      <c r="F13" s="8"/>
      <c r="G13" s="8"/>
      <c r="H13" s="5"/>
      <c r="I13" s="55"/>
      <c r="J13" s="55"/>
      <c r="K13" s="63"/>
    </row>
    <row r="14" spans="1:11" ht="15" customHeight="1" x14ac:dyDescent="0.25">
      <c r="A14" s="66"/>
      <c r="B14" s="9" t="s">
        <v>2</v>
      </c>
      <c r="C14" s="9" t="s">
        <v>3</v>
      </c>
      <c r="D14" s="9" t="s">
        <v>4</v>
      </c>
      <c r="E14" s="9" t="s">
        <v>49</v>
      </c>
      <c r="F14" s="9" t="s">
        <v>50</v>
      </c>
      <c r="G14" s="9" t="s">
        <v>48</v>
      </c>
      <c r="H14" s="37" t="s">
        <v>59</v>
      </c>
      <c r="I14" s="35" t="s">
        <v>60</v>
      </c>
      <c r="J14" s="38" t="s">
        <v>61</v>
      </c>
      <c r="K14" s="63"/>
    </row>
    <row r="15" spans="1:11" ht="15" customHeight="1" x14ac:dyDescent="0.25">
      <c r="A15" s="66"/>
      <c r="B15" s="21" t="s">
        <v>51</v>
      </c>
      <c r="C15" s="97"/>
      <c r="D15" s="11" t="s">
        <v>12</v>
      </c>
      <c r="E15" s="16">
        <v>10</v>
      </c>
      <c r="F15" s="16">
        <v>25</v>
      </c>
      <c r="G15" s="20">
        <f t="shared" ref="G15:G29" si="4">(E15+F15)/2</f>
        <v>17.5</v>
      </c>
      <c r="H15" s="43">
        <f>C15*E15</f>
        <v>0</v>
      </c>
      <c r="I15" s="44">
        <f>C15*F15</f>
        <v>0</v>
      </c>
      <c r="J15" s="45">
        <f t="shared" ref="J15:J19" si="5">C15*G15</f>
        <v>0</v>
      </c>
      <c r="K15" s="63"/>
    </row>
    <row r="16" spans="1:11" ht="15" customHeight="1" x14ac:dyDescent="0.25">
      <c r="A16" s="66"/>
      <c r="B16" s="10" t="s">
        <v>13</v>
      </c>
      <c r="C16" s="97"/>
      <c r="D16" s="11" t="s">
        <v>6</v>
      </c>
      <c r="E16" s="17">
        <v>55</v>
      </c>
      <c r="F16" s="17">
        <v>80</v>
      </c>
      <c r="G16" s="20">
        <f t="shared" si="4"/>
        <v>67.5</v>
      </c>
      <c r="H16" s="43">
        <f>C16*E16</f>
        <v>0</v>
      </c>
      <c r="I16" s="44">
        <f>C16*F16</f>
        <v>0</v>
      </c>
      <c r="J16" s="45">
        <f>C16*G16</f>
        <v>0</v>
      </c>
      <c r="K16" s="63"/>
    </row>
    <row r="17" spans="1:11" ht="15" customHeight="1" x14ac:dyDescent="0.25">
      <c r="A17" s="66"/>
      <c r="B17" s="10" t="s">
        <v>14</v>
      </c>
      <c r="C17" s="97"/>
      <c r="D17" s="11" t="s">
        <v>6</v>
      </c>
      <c r="E17" s="17">
        <v>75</v>
      </c>
      <c r="F17" s="17">
        <v>80</v>
      </c>
      <c r="G17" s="20">
        <f t="shared" si="4"/>
        <v>77.5</v>
      </c>
      <c r="H17" s="43">
        <f t="shared" ref="H17:H19" si="6">C17*E17</f>
        <v>0</v>
      </c>
      <c r="I17" s="44">
        <f t="shared" ref="I17:I19" si="7">C17*F17</f>
        <v>0</v>
      </c>
      <c r="J17" s="45">
        <f t="shared" si="5"/>
        <v>0</v>
      </c>
      <c r="K17" s="63"/>
    </row>
    <row r="18" spans="1:11" ht="15" customHeight="1" x14ac:dyDescent="0.25">
      <c r="A18" s="66"/>
      <c r="B18" s="10" t="s">
        <v>15</v>
      </c>
      <c r="C18" s="97"/>
      <c r="D18" s="11" t="s">
        <v>6</v>
      </c>
      <c r="E18" s="18">
        <v>115</v>
      </c>
      <c r="F18" s="18">
        <v>250</v>
      </c>
      <c r="G18" s="20">
        <f t="shared" si="4"/>
        <v>182.5</v>
      </c>
      <c r="H18" s="43">
        <f t="shared" si="6"/>
        <v>0</v>
      </c>
      <c r="I18" s="44">
        <f t="shared" si="7"/>
        <v>0</v>
      </c>
      <c r="J18" s="45">
        <f t="shared" si="5"/>
        <v>0</v>
      </c>
      <c r="K18" s="63"/>
    </row>
    <row r="19" spans="1:11" ht="15" customHeight="1" x14ac:dyDescent="0.25">
      <c r="A19" s="66"/>
      <c r="B19" s="10" t="s">
        <v>16</v>
      </c>
      <c r="C19" s="97"/>
      <c r="D19" s="11" t="s">
        <v>6</v>
      </c>
      <c r="E19" s="17">
        <v>60</v>
      </c>
      <c r="F19" s="17">
        <v>80</v>
      </c>
      <c r="G19" s="20">
        <f t="shared" si="4"/>
        <v>70</v>
      </c>
      <c r="H19" s="43">
        <f t="shared" si="6"/>
        <v>0</v>
      </c>
      <c r="I19" s="44">
        <f t="shared" si="7"/>
        <v>0</v>
      </c>
      <c r="J19" s="45">
        <f t="shared" si="5"/>
        <v>0</v>
      </c>
      <c r="K19" s="63"/>
    </row>
    <row r="20" spans="1:11" ht="15" customHeight="1" x14ac:dyDescent="0.25">
      <c r="A20" s="66"/>
      <c r="B20" s="10" t="s">
        <v>17</v>
      </c>
      <c r="C20" s="97"/>
      <c r="D20" s="11" t="s">
        <v>12</v>
      </c>
      <c r="E20" s="16">
        <v>25</v>
      </c>
      <c r="F20" s="16">
        <v>25</v>
      </c>
      <c r="G20" s="20">
        <f t="shared" si="4"/>
        <v>25</v>
      </c>
      <c r="H20" s="43">
        <f t="shared" ref="H20:H29" si="8">C20*E20</f>
        <v>0</v>
      </c>
      <c r="I20" s="44">
        <f t="shared" ref="I20:I29" si="9">C20*F20</f>
        <v>0</v>
      </c>
      <c r="J20" s="45">
        <f t="shared" ref="J20:J29" si="10">C20*G20</f>
        <v>0</v>
      </c>
      <c r="K20" s="63"/>
    </row>
    <row r="21" spans="1:11" ht="15" customHeight="1" x14ac:dyDescent="0.25">
      <c r="A21" s="66"/>
      <c r="B21" s="10" t="s">
        <v>18</v>
      </c>
      <c r="C21" s="97"/>
      <c r="D21" s="11" t="s">
        <v>6</v>
      </c>
      <c r="E21" s="17">
        <v>75</v>
      </c>
      <c r="F21" s="17">
        <v>75</v>
      </c>
      <c r="G21" s="20">
        <f t="shared" si="4"/>
        <v>75</v>
      </c>
      <c r="H21" s="43">
        <f t="shared" si="8"/>
        <v>0</v>
      </c>
      <c r="I21" s="44">
        <f t="shared" si="9"/>
        <v>0</v>
      </c>
      <c r="J21" s="45">
        <f t="shared" si="10"/>
        <v>0</v>
      </c>
      <c r="K21" s="63"/>
    </row>
    <row r="22" spans="1:11" ht="15" customHeight="1" x14ac:dyDescent="0.25">
      <c r="A22" s="66"/>
      <c r="B22" s="10" t="s">
        <v>19</v>
      </c>
      <c r="C22" s="97"/>
      <c r="D22" s="11" t="s">
        <v>6</v>
      </c>
      <c r="E22" s="17">
        <v>80</v>
      </c>
      <c r="F22" s="17">
        <v>100</v>
      </c>
      <c r="G22" s="20">
        <f t="shared" si="4"/>
        <v>90</v>
      </c>
      <c r="H22" s="43">
        <f t="shared" si="8"/>
        <v>0</v>
      </c>
      <c r="I22" s="44">
        <f t="shared" si="9"/>
        <v>0</v>
      </c>
      <c r="J22" s="45">
        <f t="shared" si="10"/>
        <v>0</v>
      </c>
      <c r="K22" s="63"/>
    </row>
    <row r="23" spans="1:11" ht="15" customHeight="1" x14ac:dyDescent="0.25">
      <c r="A23" s="66"/>
      <c r="B23" s="10" t="s">
        <v>20</v>
      </c>
      <c r="C23" s="97"/>
      <c r="D23" s="11" t="s">
        <v>6</v>
      </c>
      <c r="E23" s="18">
        <v>90</v>
      </c>
      <c r="F23" s="18">
        <v>150</v>
      </c>
      <c r="G23" s="20">
        <f t="shared" si="4"/>
        <v>120</v>
      </c>
      <c r="H23" s="43">
        <f t="shared" si="8"/>
        <v>0</v>
      </c>
      <c r="I23" s="44">
        <f t="shared" si="9"/>
        <v>0</v>
      </c>
      <c r="J23" s="45">
        <f t="shared" si="10"/>
        <v>0</v>
      </c>
      <c r="K23" s="63"/>
    </row>
    <row r="24" spans="1:11" ht="15" customHeight="1" x14ac:dyDescent="0.25">
      <c r="A24" s="66"/>
      <c r="B24" s="10" t="s">
        <v>21</v>
      </c>
      <c r="C24" s="97"/>
      <c r="D24" s="11" t="s">
        <v>6</v>
      </c>
      <c r="E24" s="17">
        <v>70</v>
      </c>
      <c r="F24" s="17">
        <v>250</v>
      </c>
      <c r="G24" s="20">
        <f t="shared" si="4"/>
        <v>160</v>
      </c>
      <c r="H24" s="43">
        <f t="shared" si="8"/>
        <v>0</v>
      </c>
      <c r="I24" s="44">
        <f t="shared" si="9"/>
        <v>0</v>
      </c>
      <c r="J24" s="45">
        <f t="shared" si="10"/>
        <v>0</v>
      </c>
      <c r="K24" s="63"/>
    </row>
    <row r="25" spans="1:11" ht="15" customHeight="1" x14ac:dyDescent="0.25">
      <c r="A25" s="66"/>
      <c r="B25" s="10" t="s">
        <v>22</v>
      </c>
      <c r="C25" s="97"/>
      <c r="D25" s="11" t="s">
        <v>6</v>
      </c>
      <c r="E25" s="16">
        <v>50</v>
      </c>
      <c r="F25" s="16">
        <v>80</v>
      </c>
      <c r="G25" s="20">
        <f t="shared" si="4"/>
        <v>65</v>
      </c>
      <c r="H25" s="43">
        <f t="shared" si="8"/>
        <v>0</v>
      </c>
      <c r="I25" s="44">
        <f t="shared" si="9"/>
        <v>0</v>
      </c>
      <c r="J25" s="45">
        <f t="shared" si="10"/>
        <v>0</v>
      </c>
      <c r="K25" s="63"/>
    </row>
    <row r="26" spans="1:11" ht="15" customHeight="1" x14ac:dyDescent="0.25">
      <c r="A26" s="66"/>
      <c r="B26" s="10" t="s">
        <v>23</v>
      </c>
      <c r="C26" s="97"/>
      <c r="D26" s="11" t="s">
        <v>24</v>
      </c>
      <c r="E26" s="17">
        <v>3</v>
      </c>
      <c r="F26" s="17">
        <v>6</v>
      </c>
      <c r="G26" s="20">
        <f t="shared" si="4"/>
        <v>4.5</v>
      </c>
      <c r="H26" s="43">
        <f t="shared" si="8"/>
        <v>0</v>
      </c>
      <c r="I26" s="44">
        <f t="shared" si="9"/>
        <v>0</v>
      </c>
      <c r="J26" s="45">
        <f t="shared" si="10"/>
        <v>0</v>
      </c>
      <c r="K26" s="63"/>
    </row>
    <row r="27" spans="1:11" ht="15" customHeight="1" x14ac:dyDescent="0.25">
      <c r="A27" s="66"/>
      <c r="B27" s="10" t="s">
        <v>25</v>
      </c>
      <c r="C27" s="97"/>
      <c r="D27" s="11" t="s">
        <v>24</v>
      </c>
      <c r="E27" s="17">
        <v>12</v>
      </c>
      <c r="F27" s="17">
        <v>40</v>
      </c>
      <c r="G27" s="20">
        <f t="shared" si="4"/>
        <v>26</v>
      </c>
      <c r="H27" s="43">
        <f t="shared" si="8"/>
        <v>0</v>
      </c>
      <c r="I27" s="44">
        <f t="shared" si="9"/>
        <v>0</v>
      </c>
      <c r="J27" s="45">
        <f t="shared" si="10"/>
        <v>0</v>
      </c>
      <c r="K27" s="63"/>
    </row>
    <row r="28" spans="1:11" ht="15" customHeight="1" x14ac:dyDescent="0.25">
      <c r="A28" s="66"/>
      <c r="B28" s="10" t="s">
        <v>26</v>
      </c>
      <c r="C28" s="97"/>
      <c r="D28" s="11" t="s">
        <v>6</v>
      </c>
      <c r="E28" s="18">
        <v>75</v>
      </c>
      <c r="F28" s="18">
        <v>75</v>
      </c>
      <c r="G28" s="20">
        <f t="shared" si="4"/>
        <v>75</v>
      </c>
      <c r="H28" s="43">
        <f t="shared" si="8"/>
        <v>0</v>
      </c>
      <c r="I28" s="44">
        <f t="shared" si="9"/>
        <v>0</v>
      </c>
      <c r="J28" s="45">
        <f t="shared" si="10"/>
        <v>0</v>
      </c>
      <c r="K28" s="63"/>
    </row>
    <row r="29" spans="1:11" ht="15" customHeight="1" thickBot="1" x14ac:dyDescent="0.3">
      <c r="A29" s="66"/>
      <c r="B29" s="10" t="s">
        <v>27</v>
      </c>
      <c r="C29" s="97"/>
      <c r="D29" s="11" t="s">
        <v>6</v>
      </c>
      <c r="E29" s="17">
        <v>80</v>
      </c>
      <c r="F29" s="17">
        <v>115</v>
      </c>
      <c r="G29" s="20">
        <f t="shared" si="4"/>
        <v>97.5</v>
      </c>
      <c r="H29" s="43">
        <f t="shared" si="8"/>
        <v>0</v>
      </c>
      <c r="I29" s="44">
        <f t="shared" si="9"/>
        <v>0</v>
      </c>
      <c r="J29" s="45">
        <f t="shared" si="10"/>
        <v>0</v>
      </c>
      <c r="K29" s="63"/>
    </row>
    <row r="30" spans="1:11" ht="64.5" customHeight="1" x14ac:dyDescent="0.25">
      <c r="A30" s="66"/>
      <c r="B30" s="9" t="s">
        <v>28</v>
      </c>
      <c r="C30" s="9" t="s">
        <v>3</v>
      </c>
      <c r="D30" s="9" t="s">
        <v>4</v>
      </c>
      <c r="E30" s="70" t="s">
        <v>69</v>
      </c>
      <c r="F30" s="70" t="s">
        <v>70</v>
      </c>
      <c r="G30" s="9" t="s">
        <v>48</v>
      </c>
      <c r="H30" s="37" t="s">
        <v>59</v>
      </c>
      <c r="I30" s="35" t="s">
        <v>60</v>
      </c>
      <c r="J30" s="38" t="s">
        <v>61</v>
      </c>
      <c r="K30" s="63"/>
    </row>
    <row r="31" spans="1:11" ht="15" customHeight="1" x14ac:dyDescent="0.25">
      <c r="A31" s="66"/>
      <c r="B31" s="10" t="s">
        <v>29</v>
      </c>
      <c r="C31" s="97"/>
      <c r="D31" s="11" t="s">
        <v>24</v>
      </c>
      <c r="E31" s="16">
        <v>30</v>
      </c>
      <c r="F31" s="16">
        <v>80</v>
      </c>
      <c r="G31" s="12">
        <f>(E31+F31)/2</f>
        <v>55</v>
      </c>
      <c r="H31" s="43">
        <f t="shared" ref="H31:H33" si="11">C31*E31</f>
        <v>0</v>
      </c>
      <c r="I31" s="44">
        <f t="shared" ref="I31:I33" si="12">C31*F31</f>
        <v>0</v>
      </c>
      <c r="J31" s="45">
        <f t="shared" ref="J31:J33" si="13">C31*G31</f>
        <v>0</v>
      </c>
      <c r="K31" s="63"/>
    </row>
    <row r="32" spans="1:11" ht="15" customHeight="1" x14ac:dyDescent="0.25">
      <c r="A32" s="66"/>
      <c r="B32" s="10" t="s">
        <v>30</v>
      </c>
      <c r="C32" s="97"/>
      <c r="D32" s="11" t="s">
        <v>24</v>
      </c>
      <c r="E32" s="16">
        <v>30</v>
      </c>
      <c r="F32" s="16">
        <v>80</v>
      </c>
      <c r="G32" s="12">
        <f>(E32+F32)/2</f>
        <v>55</v>
      </c>
      <c r="H32" s="43">
        <f t="shared" si="11"/>
        <v>0</v>
      </c>
      <c r="I32" s="44">
        <f t="shared" si="12"/>
        <v>0</v>
      </c>
      <c r="J32" s="45">
        <f t="shared" si="13"/>
        <v>0</v>
      </c>
      <c r="K32" s="63"/>
    </row>
    <row r="33" spans="1:11" ht="15" customHeight="1" x14ac:dyDescent="0.25">
      <c r="A33" s="66"/>
      <c r="B33" s="10" t="s">
        <v>31</v>
      </c>
      <c r="C33" s="97"/>
      <c r="D33" s="71" t="s">
        <v>24</v>
      </c>
      <c r="E33" s="16">
        <v>30</v>
      </c>
      <c r="F33" s="16">
        <v>80</v>
      </c>
      <c r="G33" s="72">
        <f>(E33+F33)/2</f>
        <v>55</v>
      </c>
      <c r="H33" s="43">
        <f t="shared" si="11"/>
        <v>0</v>
      </c>
      <c r="I33" s="44">
        <f t="shared" si="12"/>
        <v>0</v>
      </c>
      <c r="J33" s="45">
        <f t="shared" si="13"/>
        <v>0</v>
      </c>
      <c r="K33" s="63"/>
    </row>
    <row r="34" spans="1:11" ht="15" customHeight="1" x14ac:dyDescent="0.25">
      <c r="A34" s="65"/>
      <c r="B34" s="13"/>
      <c r="C34" s="13"/>
      <c r="D34" s="13"/>
      <c r="E34" s="57"/>
      <c r="F34" s="57"/>
      <c r="G34" s="13"/>
      <c r="H34" s="5"/>
      <c r="I34" s="57"/>
      <c r="J34" s="57"/>
      <c r="K34" s="63"/>
    </row>
    <row r="35" spans="1:11" ht="15.95" customHeight="1" thickBot="1" x14ac:dyDescent="0.3">
      <c r="A35" s="65"/>
      <c r="B35" s="14" t="s">
        <v>32</v>
      </c>
      <c r="C35" s="8"/>
      <c r="D35" s="8"/>
      <c r="E35" s="8"/>
      <c r="F35" s="8"/>
      <c r="G35" s="8"/>
      <c r="H35" s="5"/>
      <c r="I35" s="55"/>
      <c r="J35" s="55"/>
      <c r="K35" s="63"/>
    </row>
    <row r="36" spans="1:11" ht="15" customHeight="1" x14ac:dyDescent="0.25">
      <c r="A36" s="66"/>
      <c r="B36" s="22" t="s">
        <v>2</v>
      </c>
      <c r="C36" s="22" t="s">
        <v>3</v>
      </c>
      <c r="D36" s="22" t="s">
        <v>4</v>
      </c>
      <c r="E36" s="22" t="s">
        <v>49</v>
      </c>
      <c r="F36" s="22" t="s">
        <v>50</v>
      </c>
      <c r="G36" s="22" t="s">
        <v>48</v>
      </c>
      <c r="H36" s="37" t="s">
        <v>59</v>
      </c>
      <c r="I36" s="35" t="s">
        <v>60</v>
      </c>
      <c r="J36" s="38" t="s">
        <v>61</v>
      </c>
      <c r="K36" s="67"/>
    </row>
    <row r="37" spans="1:11" ht="15" customHeight="1" x14ac:dyDescent="0.25">
      <c r="A37" s="66"/>
      <c r="B37" s="21" t="s">
        <v>33</v>
      </c>
      <c r="C37" s="98"/>
      <c r="D37" s="23" t="s">
        <v>6</v>
      </c>
      <c r="E37" s="24">
        <v>30</v>
      </c>
      <c r="F37" s="25">
        <v>40</v>
      </c>
      <c r="G37" s="26">
        <f t="shared" ref="G37:G43" si="14">(E37+F37)/2</f>
        <v>35</v>
      </c>
      <c r="H37" s="43">
        <f>C37*E37</f>
        <v>0</v>
      </c>
      <c r="I37" s="44">
        <f>C37*F37</f>
        <v>0</v>
      </c>
      <c r="J37" s="45">
        <f t="shared" ref="J37:J41" si="15">C37*G37</f>
        <v>0</v>
      </c>
      <c r="K37" s="68"/>
    </row>
    <row r="38" spans="1:11" ht="15" customHeight="1" x14ac:dyDescent="0.25">
      <c r="A38" s="66"/>
      <c r="B38" s="21" t="s">
        <v>34</v>
      </c>
      <c r="C38" s="98"/>
      <c r="D38" s="23" t="s">
        <v>35</v>
      </c>
      <c r="E38" s="24">
        <v>35</v>
      </c>
      <c r="F38" s="25">
        <v>35</v>
      </c>
      <c r="G38" s="26">
        <f t="shared" si="14"/>
        <v>35</v>
      </c>
      <c r="H38" s="43">
        <f t="shared" ref="H38:H41" si="16">C38*E38</f>
        <v>0</v>
      </c>
      <c r="I38" s="44">
        <f t="shared" ref="I38:I41" si="17">C38*F38</f>
        <v>0</v>
      </c>
      <c r="J38" s="45">
        <f t="shared" si="15"/>
        <v>0</v>
      </c>
      <c r="K38" s="68"/>
    </row>
    <row r="39" spans="1:11" ht="15" customHeight="1" x14ac:dyDescent="0.25">
      <c r="A39" s="66"/>
      <c r="B39" s="21" t="s">
        <v>36</v>
      </c>
      <c r="C39" s="98"/>
      <c r="D39" s="23" t="s">
        <v>35</v>
      </c>
      <c r="E39" s="18">
        <v>45</v>
      </c>
      <c r="F39" s="25">
        <v>60</v>
      </c>
      <c r="G39" s="26">
        <f t="shared" si="14"/>
        <v>52.5</v>
      </c>
      <c r="H39" s="43">
        <f t="shared" si="16"/>
        <v>0</v>
      </c>
      <c r="I39" s="44">
        <f t="shared" si="17"/>
        <v>0</v>
      </c>
      <c r="J39" s="45">
        <f t="shared" si="15"/>
        <v>0</v>
      </c>
      <c r="K39" s="68"/>
    </row>
    <row r="40" spans="1:11" ht="15" customHeight="1" x14ac:dyDescent="0.25">
      <c r="A40" s="66"/>
      <c r="B40" s="21" t="s">
        <v>37</v>
      </c>
      <c r="C40" s="98"/>
      <c r="D40" s="23" t="s">
        <v>35</v>
      </c>
      <c r="E40" s="17">
        <v>55</v>
      </c>
      <c r="F40" s="26">
        <v>150</v>
      </c>
      <c r="G40" s="26">
        <f t="shared" si="14"/>
        <v>102.5</v>
      </c>
      <c r="H40" s="43">
        <f t="shared" si="16"/>
        <v>0</v>
      </c>
      <c r="I40" s="44">
        <f t="shared" si="17"/>
        <v>0</v>
      </c>
      <c r="J40" s="45">
        <f t="shared" si="15"/>
        <v>0</v>
      </c>
      <c r="K40" s="68"/>
    </row>
    <row r="41" spans="1:11" ht="15" customHeight="1" x14ac:dyDescent="0.25">
      <c r="A41" s="66"/>
      <c r="B41" s="21" t="s">
        <v>38</v>
      </c>
      <c r="C41" s="98"/>
      <c r="D41" s="23" t="s">
        <v>35</v>
      </c>
      <c r="E41" s="17">
        <v>7</v>
      </c>
      <c r="F41" s="25">
        <v>10</v>
      </c>
      <c r="G41" s="26">
        <f t="shared" si="14"/>
        <v>8.5</v>
      </c>
      <c r="H41" s="43">
        <f t="shared" si="16"/>
        <v>0</v>
      </c>
      <c r="I41" s="44">
        <f t="shared" si="17"/>
        <v>0</v>
      </c>
      <c r="J41" s="45">
        <f t="shared" si="15"/>
        <v>0</v>
      </c>
      <c r="K41" s="68"/>
    </row>
    <row r="42" spans="1:11" ht="15" customHeight="1" x14ac:dyDescent="0.25">
      <c r="A42" s="66"/>
      <c r="B42" s="21" t="s">
        <v>39</v>
      </c>
      <c r="C42" s="98"/>
      <c r="D42" s="23" t="s">
        <v>35</v>
      </c>
      <c r="E42" s="24">
        <v>15</v>
      </c>
      <c r="F42" s="25">
        <v>20</v>
      </c>
      <c r="G42" s="26">
        <f t="shared" si="14"/>
        <v>17.5</v>
      </c>
      <c r="H42" s="43">
        <f t="shared" ref="H42:H49" si="18">C42*E42</f>
        <v>0</v>
      </c>
      <c r="I42" s="44">
        <f t="shared" ref="I42:I49" si="19">C42*F42</f>
        <v>0</v>
      </c>
      <c r="J42" s="45">
        <f t="shared" ref="J42:J49" si="20">C42*G42</f>
        <v>0</v>
      </c>
      <c r="K42" s="68"/>
    </row>
    <row r="43" spans="1:11" ht="15" customHeight="1" x14ac:dyDescent="0.25">
      <c r="A43" s="66"/>
      <c r="B43" s="21" t="s">
        <v>40</v>
      </c>
      <c r="C43" s="98"/>
      <c r="D43" s="23" t="s">
        <v>35</v>
      </c>
      <c r="E43" s="24">
        <v>25</v>
      </c>
      <c r="F43" s="24">
        <v>25</v>
      </c>
      <c r="G43" s="26">
        <f t="shared" si="14"/>
        <v>25</v>
      </c>
      <c r="H43" s="43">
        <f t="shared" si="18"/>
        <v>0</v>
      </c>
      <c r="I43" s="44">
        <f t="shared" si="19"/>
        <v>0</v>
      </c>
      <c r="J43" s="45">
        <f>C43*G43</f>
        <v>0</v>
      </c>
      <c r="K43" s="68"/>
    </row>
    <row r="44" spans="1:11" ht="15" customHeight="1" x14ac:dyDescent="0.25">
      <c r="A44" s="66"/>
      <c r="B44" s="21" t="s">
        <v>41</v>
      </c>
      <c r="C44" s="98"/>
      <c r="D44" s="23" t="s">
        <v>35</v>
      </c>
      <c r="E44" s="24">
        <v>250</v>
      </c>
      <c r="F44" s="25">
        <v>250</v>
      </c>
      <c r="G44" s="26">
        <f t="shared" ref="G44:G49" si="21">(E44+F44)/2</f>
        <v>250</v>
      </c>
      <c r="H44" s="43">
        <f t="shared" si="18"/>
        <v>0</v>
      </c>
      <c r="I44" s="44">
        <f t="shared" si="19"/>
        <v>0</v>
      </c>
      <c r="J44" s="45">
        <f t="shared" si="20"/>
        <v>0</v>
      </c>
      <c r="K44" s="68"/>
    </row>
    <row r="45" spans="1:11" ht="15" customHeight="1" x14ac:dyDescent="0.25">
      <c r="A45" s="66"/>
      <c r="B45" s="21" t="s">
        <v>42</v>
      </c>
      <c r="C45" s="98"/>
      <c r="D45" s="23" t="s">
        <v>35</v>
      </c>
      <c r="E45" s="24">
        <v>300</v>
      </c>
      <c r="F45" s="25">
        <v>450</v>
      </c>
      <c r="G45" s="26">
        <f t="shared" si="21"/>
        <v>375</v>
      </c>
      <c r="H45" s="43">
        <f t="shared" si="18"/>
        <v>0</v>
      </c>
      <c r="I45" s="44">
        <f t="shared" si="19"/>
        <v>0</v>
      </c>
      <c r="J45" s="45">
        <f t="shared" si="20"/>
        <v>0</v>
      </c>
      <c r="K45" s="68"/>
    </row>
    <row r="46" spans="1:11" ht="15" customHeight="1" x14ac:dyDescent="0.25">
      <c r="A46" s="66"/>
      <c r="B46" s="21" t="s">
        <v>43</v>
      </c>
      <c r="C46" s="98"/>
      <c r="D46" s="23" t="s">
        <v>35</v>
      </c>
      <c r="E46" s="17">
        <v>175</v>
      </c>
      <c r="F46" s="26">
        <v>450</v>
      </c>
      <c r="G46" s="26">
        <f t="shared" si="21"/>
        <v>312.5</v>
      </c>
      <c r="H46" s="43">
        <f t="shared" si="18"/>
        <v>0</v>
      </c>
      <c r="I46" s="44">
        <f t="shared" si="19"/>
        <v>0</v>
      </c>
      <c r="J46" s="45">
        <f t="shared" si="20"/>
        <v>0</v>
      </c>
      <c r="K46" s="68"/>
    </row>
    <row r="47" spans="1:11" ht="15" customHeight="1" x14ac:dyDescent="0.25">
      <c r="A47" s="66"/>
      <c r="B47" s="21" t="s">
        <v>44</v>
      </c>
      <c r="C47" s="98"/>
      <c r="D47" s="23" t="s">
        <v>45</v>
      </c>
      <c r="E47" s="17">
        <v>75</v>
      </c>
      <c r="F47" s="25">
        <v>200</v>
      </c>
      <c r="G47" s="26">
        <f t="shared" si="21"/>
        <v>137.5</v>
      </c>
      <c r="H47" s="43">
        <f t="shared" si="18"/>
        <v>0</v>
      </c>
      <c r="I47" s="44">
        <f t="shared" si="19"/>
        <v>0</v>
      </c>
      <c r="J47" s="45">
        <f t="shared" si="20"/>
        <v>0</v>
      </c>
      <c r="K47" s="68"/>
    </row>
    <row r="48" spans="1:11" ht="15" customHeight="1" x14ac:dyDescent="0.25">
      <c r="A48" s="66"/>
      <c r="B48" s="21" t="s">
        <v>46</v>
      </c>
      <c r="C48" s="98"/>
      <c r="D48" s="23" t="s">
        <v>45</v>
      </c>
      <c r="E48" s="18">
        <v>90</v>
      </c>
      <c r="F48" s="25">
        <v>200</v>
      </c>
      <c r="G48" s="26">
        <f t="shared" si="21"/>
        <v>145</v>
      </c>
      <c r="H48" s="43">
        <f t="shared" si="18"/>
        <v>0</v>
      </c>
      <c r="I48" s="44">
        <f t="shared" si="19"/>
        <v>0</v>
      </c>
      <c r="J48" s="45">
        <f t="shared" si="20"/>
        <v>0</v>
      </c>
      <c r="K48" s="68"/>
    </row>
    <row r="49" spans="1:258" ht="15" customHeight="1" x14ac:dyDescent="0.25">
      <c r="A49" s="66"/>
      <c r="B49" s="21" t="s">
        <v>47</v>
      </c>
      <c r="C49" s="98"/>
      <c r="D49" s="23" t="s">
        <v>45</v>
      </c>
      <c r="E49" s="17">
        <v>90</v>
      </c>
      <c r="F49" s="25">
        <v>200</v>
      </c>
      <c r="G49" s="26">
        <f t="shared" si="21"/>
        <v>145</v>
      </c>
      <c r="H49" s="43">
        <f t="shared" si="18"/>
        <v>0</v>
      </c>
      <c r="I49" s="44">
        <f t="shared" si="19"/>
        <v>0</v>
      </c>
      <c r="J49" s="45">
        <f t="shared" si="20"/>
        <v>0</v>
      </c>
      <c r="K49" s="68"/>
    </row>
    <row r="50" spans="1:258" ht="15" customHeight="1" x14ac:dyDescent="0.25">
      <c r="A50" s="65"/>
      <c r="B50" s="13"/>
      <c r="C50" s="13"/>
      <c r="D50" s="13"/>
      <c r="E50" s="13"/>
      <c r="F50" s="13"/>
      <c r="G50" s="13"/>
      <c r="H50" s="5"/>
      <c r="I50" s="56"/>
      <c r="J50" s="56"/>
      <c r="K50" s="69"/>
    </row>
    <row r="51" spans="1:258" ht="15" customHeight="1" thickBot="1" x14ac:dyDescent="0.3">
      <c r="A51" s="65"/>
      <c r="B51" s="5"/>
      <c r="C51" s="5"/>
      <c r="D51" s="5"/>
      <c r="E51" s="5"/>
      <c r="F51" s="5"/>
      <c r="G51" s="5"/>
      <c r="H51" s="5"/>
      <c r="I51" s="56"/>
      <c r="J51" s="56"/>
      <c r="K51" s="69"/>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row>
    <row r="52" spans="1:258" ht="15" customHeight="1" thickBot="1" x14ac:dyDescent="0.3">
      <c r="A52" s="27"/>
      <c r="B52" s="28" t="s">
        <v>52</v>
      </c>
      <c r="C52" s="96">
        <f>SUM(H7:H49)</f>
        <v>0</v>
      </c>
      <c r="D52" s="90"/>
      <c r="E52" s="90"/>
      <c r="F52" s="90"/>
      <c r="G52" s="90"/>
      <c r="H52" s="90"/>
      <c r="I52" s="90"/>
      <c r="J52" s="91"/>
      <c r="K52" s="29"/>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row>
    <row r="53" spans="1:258" ht="15" customHeight="1" thickBot="1" x14ac:dyDescent="0.3">
      <c r="A53" s="27"/>
      <c r="B53" s="28" t="s">
        <v>53</v>
      </c>
      <c r="C53" s="96">
        <f>SUM(I8:I50)</f>
        <v>0</v>
      </c>
      <c r="D53" s="90"/>
      <c r="E53" s="90"/>
      <c r="F53" s="90"/>
      <c r="G53" s="90"/>
      <c r="H53" s="90"/>
      <c r="I53" s="90"/>
      <c r="J53" s="91"/>
      <c r="K53" s="29"/>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row>
    <row r="54" spans="1:258" ht="15" customHeight="1" thickBot="1" x14ac:dyDescent="0.3">
      <c r="A54" s="27"/>
      <c r="B54" s="30" t="s">
        <v>54</v>
      </c>
      <c r="C54" s="96">
        <f>SUM(J9:J49)</f>
        <v>0</v>
      </c>
      <c r="D54" s="90"/>
      <c r="E54" s="90"/>
      <c r="F54" s="90"/>
      <c r="G54" s="90"/>
      <c r="H54" s="90"/>
      <c r="I54" s="90"/>
      <c r="J54" s="91"/>
      <c r="K54" s="29"/>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row>
    <row r="55" spans="1:258" ht="15" customHeight="1" x14ac:dyDescent="0.25">
      <c r="A55" s="27"/>
      <c r="B55" s="31"/>
      <c r="C55" s="31"/>
      <c r="D55" s="31"/>
      <c r="E55" s="31"/>
      <c r="F55" s="31"/>
      <c r="G55" s="31"/>
      <c r="H55" s="31"/>
      <c r="I55" s="31"/>
      <c r="J55" s="31"/>
      <c r="K55" s="29"/>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row>
    <row r="56" spans="1:258" ht="15" customHeight="1" thickBot="1" x14ac:dyDescent="0.3">
      <c r="A56" s="27"/>
      <c r="B56" s="32" t="s">
        <v>55</v>
      </c>
      <c r="C56" s="31"/>
      <c r="D56" s="31"/>
      <c r="E56" s="31"/>
      <c r="F56" s="31"/>
      <c r="G56" s="31"/>
      <c r="H56" s="31"/>
      <c r="I56" s="31"/>
      <c r="J56" s="31"/>
      <c r="K56" s="29"/>
    </row>
    <row r="57" spans="1:258" ht="15.95" customHeight="1" x14ac:dyDescent="0.25">
      <c r="A57" s="27"/>
      <c r="B57" s="33" t="s">
        <v>2</v>
      </c>
      <c r="C57" s="34" t="s">
        <v>3</v>
      </c>
      <c r="D57" s="34" t="s">
        <v>4</v>
      </c>
      <c r="E57" s="35" t="s">
        <v>56</v>
      </c>
      <c r="F57" s="35" t="s">
        <v>57</v>
      </c>
      <c r="G57" s="36" t="s">
        <v>58</v>
      </c>
      <c r="H57" s="37" t="s">
        <v>59</v>
      </c>
      <c r="I57" s="35" t="s">
        <v>60</v>
      </c>
      <c r="J57" s="38" t="s">
        <v>61</v>
      </c>
      <c r="K57" s="29"/>
    </row>
    <row r="58" spans="1:258" ht="15.6" customHeight="1" x14ac:dyDescent="0.25">
      <c r="A58" s="27"/>
      <c r="B58" s="39" t="s">
        <v>62</v>
      </c>
      <c r="C58" s="99"/>
      <c r="D58" s="40" t="s">
        <v>35</v>
      </c>
      <c r="E58" s="41">
        <v>0.04</v>
      </c>
      <c r="F58" s="41">
        <v>0.06</v>
      </c>
      <c r="G58" s="42">
        <f>(E58+F58)/2</f>
        <v>0.05</v>
      </c>
      <c r="H58" s="43">
        <f>C52*E58</f>
        <v>0</v>
      </c>
      <c r="I58" s="44">
        <f>C53*F58</f>
        <v>0</v>
      </c>
      <c r="J58" s="45">
        <f>C54*G58</f>
        <v>0</v>
      </c>
      <c r="K58" s="29"/>
    </row>
    <row r="59" spans="1:258" ht="15" customHeight="1" thickBot="1" x14ac:dyDescent="0.3">
      <c r="A59" s="27"/>
      <c r="B59" s="31"/>
      <c r="C59" s="31"/>
      <c r="D59" s="31"/>
      <c r="E59" s="31"/>
      <c r="F59" s="31"/>
      <c r="G59" s="31"/>
      <c r="H59" s="31"/>
      <c r="I59" s="31"/>
      <c r="J59" s="31"/>
      <c r="K59" s="29"/>
    </row>
    <row r="60" spans="1:258" ht="15" customHeight="1" thickBot="1" x14ac:dyDescent="0.3">
      <c r="A60" s="27"/>
      <c r="B60" s="28" t="s">
        <v>63</v>
      </c>
      <c r="C60" s="84">
        <v>0.06</v>
      </c>
      <c r="D60" s="85"/>
      <c r="E60" s="85"/>
      <c r="F60" s="85"/>
      <c r="G60" s="85"/>
      <c r="H60" s="85"/>
      <c r="I60" s="86"/>
      <c r="J60" s="46">
        <f>(C52+H58)*C60</f>
        <v>0</v>
      </c>
      <c r="K60" s="29"/>
    </row>
    <row r="61" spans="1:258" ht="15" customHeight="1" thickBot="1" x14ac:dyDescent="0.3">
      <c r="A61" s="27"/>
      <c r="B61" s="28" t="s">
        <v>64</v>
      </c>
      <c r="C61" s="84">
        <v>0.06</v>
      </c>
      <c r="D61" s="85"/>
      <c r="E61" s="85"/>
      <c r="F61" s="85"/>
      <c r="G61" s="85"/>
      <c r="H61" s="85"/>
      <c r="I61" s="86"/>
      <c r="J61" s="46">
        <f>(C53+I58)*C61</f>
        <v>0</v>
      </c>
      <c r="K61" s="29"/>
    </row>
    <row r="62" spans="1:258" ht="15" customHeight="1" thickBot="1" x14ac:dyDescent="0.3">
      <c r="A62" s="27"/>
      <c r="B62" s="30" t="s">
        <v>65</v>
      </c>
      <c r="C62" s="87">
        <v>0.06</v>
      </c>
      <c r="D62" s="88"/>
      <c r="E62" s="88"/>
      <c r="F62" s="88"/>
      <c r="G62" s="88"/>
      <c r="H62" s="88"/>
      <c r="I62" s="89"/>
      <c r="J62" s="47">
        <f>(C54+J58)*C62</f>
        <v>0</v>
      </c>
      <c r="K62" s="29"/>
    </row>
    <row r="63" spans="1:258" ht="15" customHeight="1" x14ac:dyDescent="0.25">
      <c r="A63" s="27"/>
      <c r="B63" s="31"/>
      <c r="C63" s="31"/>
      <c r="D63" s="31"/>
      <c r="E63" s="31"/>
      <c r="F63" s="31"/>
      <c r="G63" s="31"/>
      <c r="H63" s="31"/>
      <c r="I63" s="31"/>
      <c r="J63" s="31"/>
      <c r="K63" s="29"/>
    </row>
    <row r="64" spans="1:258" ht="15" customHeight="1" thickBot="1" x14ac:dyDescent="0.3">
      <c r="A64" s="27"/>
      <c r="B64" s="31"/>
      <c r="C64" s="31"/>
      <c r="D64" s="31"/>
      <c r="E64" s="31"/>
      <c r="F64" s="31"/>
      <c r="G64" s="31"/>
      <c r="H64" s="31"/>
      <c r="I64" s="31"/>
      <c r="J64" s="31"/>
      <c r="K64" s="29"/>
    </row>
    <row r="65" spans="1:11" ht="15" customHeight="1" thickBot="1" x14ac:dyDescent="0.3">
      <c r="A65" s="27"/>
      <c r="B65" s="28" t="s">
        <v>66</v>
      </c>
      <c r="C65" s="90">
        <f>C52+H58+J60</f>
        <v>0</v>
      </c>
      <c r="D65" s="90"/>
      <c r="E65" s="90"/>
      <c r="F65" s="90"/>
      <c r="G65" s="90"/>
      <c r="H65" s="90"/>
      <c r="I65" s="90"/>
      <c r="J65" s="91"/>
      <c r="K65" s="29"/>
    </row>
    <row r="66" spans="1:11" ht="15" customHeight="1" thickBot="1" x14ac:dyDescent="0.3">
      <c r="A66" s="27"/>
      <c r="B66" s="28" t="s">
        <v>67</v>
      </c>
      <c r="C66" s="90">
        <f>C53+I58+J61</f>
        <v>0</v>
      </c>
      <c r="D66" s="90"/>
      <c r="E66" s="90"/>
      <c r="F66" s="90"/>
      <c r="G66" s="90"/>
      <c r="H66" s="90"/>
      <c r="I66" s="90"/>
      <c r="J66" s="91"/>
      <c r="K66" s="29"/>
    </row>
    <row r="67" spans="1:11" ht="15" customHeight="1" thickBot="1" x14ac:dyDescent="0.3">
      <c r="A67" s="27"/>
      <c r="B67" s="30" t="s">
        <v>68</v>
      </c>
      <c r="C67" s="92">
        <f>C54+J58+J62</f>
        <v>0</v>
      </c>
      <c r="D67" s="92"/>
      <c r="E67" s="92"/>
      <c r="F67" s="92"/>
      <c r="G67" s="92"/>
      <c r="H67" s="92"/>
      <c r="I67" s="92"/>
      <c r="J67" s="93"/>
      <c r="K67" s="29"/>
    </row>
    <row r="68" spans="1:11" ht="15" customHeight="1" x14ac:dyDescent="0.25">
      <c r="A68" s="27"/>
      <c r="B68" s="48"/>
      <c r="C68" s="48"/>
      <c r="D68" s="48"/>
      <c r="E68" s="48"/>
      <c r="F68" s="48"/>
      <c r="G68" s="48"/>
      <c r="H68" s="48"/>
      <c r="I68" s="48"/>
      <c r="J68" s="48"/>
      <c r="K68" s="29"/>
    </row>
    <row r="69" spans="1:11" ht="15" customHeight="1" thickBot="1" x14ac:dyDescent="0.3">
      <c r="A69" s="49"/>
      <c r="B69" s="50"/>
      <c r="C69" s="51"/>
      <c r="D69" s="51"/>
      <c r="E69" s="52"/>
      <c r="F69" s="52"/>
      <c r="G69" s="52"/>
      <c r="H69" s="52"/>
      <c r="I69" s="52"/>
      <c r="J69" s="53"/>
      <c r="K69" s="54"/>
    </row>
  </sheetData>
  <sheetProtection password="E273" sheet="1" objects="1" scenarios="1" selectLockedCells="1"/>
  <mergeCells count="10">
    <mergeCell ref="B1:G1"/>
    <mergeCell ref="C52:J52"/>
    <mergeCell ref="C53:J53"/>
    <mergeCell ref="C54:J54"/>
    <mergeCell ref="C60:I60"/>
    <mergeCell ref="C61:I61"/>
    <mergeCell ref="C62:I62"/>
    <mergeCell ref="C65:J65"/>
    <mergeCell ref="C66:J66"/>
    <mergeCell ref="C67:J67"/>
  </mergeCells>
  <pageMargins left="0.7" right="0.7" top="0.75" bottom="0.75" header="0.3" footer="0.3"/>
  <pageSetup scale="68"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Instructions for Use</vt:lpstr>
      <vt:lpstr>Maintenance Cost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Levy, Brent (DOEE)</cp:lastModifiedBy>
  <dcterms:modified xsi:type="dcterms:W3CDTF">2019-09-23T15:59:23Z</dcterms:modified>
</cp:coreProperties>
</file>